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0" documentId="8_{9678800C-014C-4060-B69B-25E4F0F01C36}" xr6:coauthVersionLast="47" xr6:coauthVersionMax="47" xr10:uidLastSave="{00000000-0000-0000-0000-000000000000}"/>
  <workbookProtection lockStructure="1"/>
  <bookViews>
    <workbookView xWindow="-120" yWindow="-120" windowWidth="29040" windowHeight="1572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r:id="rId15"/>
    <sheet name="PP12" sheetId="46" r:id="rId16"/>
    <sheet name="PP13" sheetId="47" r:id="rId17"/>
    <sheet name="PP14" sheetId="48" r:id="rId18"/>
    <sheet name="PP15" sheetId="49" r:id="rId19"/>
    <sheet name="PP16" sheetId="50" r:id="rId20"/>
    <sheet name="PP17" sheetId="51" r:id="rId21"/>
    <sheet name="PP18" sheetId="52" r:id="rId22"/>
    <sheet name="PP19" sheetId="53" r:id="rId23"/>
    <sheet name="PP20" sheetId="54"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H19" i="54"/>
  <c r="F19" i="54"/>
  <c r="B19" i="54"/>
  <c r="B77" i="54" s="1"/>
  <c r="A19" i="54"/>
  <c r="B18" i="54"/>
  <c r="B55" i="54" s="1"/>
  <c r="A18" i="54"/>
  <c r="B17" i="54"/>
  <c r="B33" i="54" s="1"/>
  <c r="A17" i="54"/>
  <c r="A16" i="54"/>
  <c r="A206" i="54" s="1"/>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F19" i="53"/>
  <c r="H19" i="53" s="1"/>
  <c r="B19" i="53"/>
  <c r="B77" i="53" s="1"/>
  <c r="A19" i="53"/>
  <c r="B18" i="53"/>
  <c r="A18" i="53"/>
  <c r="B17" i="53"/>
  <c r="B33" i="53" s="1"/>
  <c r="A17" i="53"/>
  <c r="A16" i="53"/>
  <c r="A206" i="53" s="1"/>
  <c r="B11" i="53"/>
  <c r="C236" i="52"/>
  <c r="B219" i="52"/>
  <c r="B218" i="52"/>
  <c r="B217" i="52"/>
  <c r="B216" i="52"/>
  <c r="B215" i="52"/>
  <c r="B214" i="52"/>
  <c r="B213" i="52"/>
  <c r="B212" i="52"/>
  <c r="B144" i="52"/>
  <c r="B94" i="52"/>
  <c r="B90" i="52"/>
  <c r="B89" i="52"/>
  <c r="B88" i="52"/>
  <c r="B87" i="52"/>
  <c r="B86" i="52"/>
  <c r="B85" i="52"/>
  <c r="B84" i="52"/>
  <c r="B83"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H19" i="52"/>
  <c r="F19" i="52"/>
  <c r="B19" i="52"/>
  <c r="B77" i="52" s="1"/>
  <c r="A19" i="52"/>
  <c r="B18" i="52"/>
  <c r="B55" i="52" s="1"/>
  <c r="A18" i="52"/>
  <c r="B17" i="52"/>
  <c r="B33" i="52" s="1"/>
  <c r="A17" i="52"/>
  <c r="A16" i="52"/>
  <c r="A206" i="52" s="1"/>
  <c r="B207" i="52" s="1"/>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F19" i="51"/>
  <c r="H19" i="51" s="1"/>
  <c r="B19" i="51"/>
  <c r="B77" i="51" s="1"/>
  <c r="A19" i="51"/>
  <c r="B18" i="51"/>
  <c r="A18" i="51"/>
  <c r="B17" i="51"/>
  <c r="B33" i="51" s="1"/>
  <c r="A17" i="51"/>
  <c r="A16" i="51"/>
  <c r="A94" i="51" s="1"/>
  <c r="E106" i="51" s="1"/>
  <c r="B11" i="51"/>
  <c r="C236" i="50"/>
  <c r="B219" i="50"/>
  <c r="B218" i="50"/>
  <c r="B217" i="50"/>
  <c r="B216" i="50"/>
  <c r="B215" i="50"/>
  <c r="B214" i="50"/>
  <c r="B213" i="50"/>
  <c r="B212" i="50"/>
  <c r="B206" i="50"/>
  <c r="B183" i="50"/>
  <c r="B168" i="50"/>
  <c r="B144" i="50"/>
  <c r="B90" i="50"/>
  <c r="B89" i="50"/>
  <c r="B88" i="50"/>
  <c r="B87" i="50"/>
  <c r="B86" i="50"/>
  <c r="B85" i="50"/>
  <c r="B84" i="50"/>
  <c r="B83"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H19" i="50"/>
  <c r="F19" i="50"/>
  <c r="B19" i="50"/>
  <c r="B77" i="50" s="1"/>
  <c r="A19" i="50"/>
  <c r="B18" i="50"/>
  <c r="B55" i="50" s="1"/>
  <c r="A18" i="50"/>
  <c r="B17" i="50"/>
  <c r="B33" i="50" s="1"/>
  <c r="A17" i="50"/>
  <c r="A16" i="50"/>
  <c r="A144" i="50" s="1"/>
  <c r="B11" i="50"/>
  <c r="C236" i="49"/>
  <c r="B219" i="49"/>
  <c r="B218" i="49"/>
  <c r="B217" i="49"/>
  <c r="B216" i="49"/>
  <c r="B215" i="49"/>
  <c r="B214" i="49"/>
  <c r="B213" i="49"/>
  <c r="B212" i="49"/>
  <c r="B128" i="49"/>
  <c r="B90" i="49"/>
  <c r="B89" i="49"/>
  <c r="B88" i="49"/>
  <c r="B87" i="49"/>
  <c r="B86" i="49"/>
  <c r="B85" i="49"/>
  <c r="B84" i="49"/>
  <c r="B83"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H19" i="49"/>
  <c r="F19" i="49"/>
  <c r="B19" i="49"/>
  <c r="B77" i="49" s="1"/>
  <c r="A19" i="49"/>
  <c r="B18" i="49"/>
  <c r="B55" i="49" s="1"/>
  <c r="A18" i="49"/>
  <c r="B17" i="49"/>
  <c r="B33" i="49" s="1"/>
  <c r="A17" i="49"/>
  <c r="A16" i="49"/>
  <c r="A168" i="49" s="1"/>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F19" i="48"/>
  <c r="H19" i="48" s="1"/>
  <c r="B19" i="48"/>
  <c r="B77" i="48" s="1"/>
  <c r="A19" i="48"/>
  <c r="B18" i="48"/>
  <c r="B55" i="48" s="1"/>
  <c r="A18" i="48"/>
  <c r="B17" i="48"/>
  <c r="A17" i="48"/>
  <c r="A16" i="48"/>
  <c r="A183" i="48" s="1"/>
  <c r="F189" i="48" s="1"/>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H19" i="47"/>
  <c r="F19" i="47"/>
  <c r="B19" i="47"/>
  <c r="B77" i="47" s="1"/>
  <c r="A19" i="47"/>
  <c r="B18" i="47"/>
  <c r="B55" i="47" s="1"/>
  <c r="A18" i="47"/>
  <c r="B17" i="47"/>
  <c r="B33" i="47" s="1"/>
  <c r="A17" i="47"/>
  <c r="A16" i="47"/>
  <c r="A206" i="47" s="1"/>
  <c r="B207" i="47" s="1"/>
  <c r="B11" i="47"/>
  <c r="C236" i="46"/>
  <c r="B219" i="46"/>
  <c r="B218" i="46"/>
  <c r="B217" i="46"/>
  <c r="B216" i="46"/>
  <c r="B215" i="46"/>
  <c r="B214" i="46"/>
  <c r="B213" i="46"/>
  <c r="B212" i="46"/>
  <c r="B183" i="46"/>
  <c r="B144" i="46"/>
  <c r="B90" i="46"/>
  <c r="B89" i="46"/>
  <c r="B88" i="46"/>
  <c r="B87" i="46"/>
  <c r="B86" i="46"/>
  <c r="B85" i="46"/>
  <c r="B84" i="46"/>
  <c r="B83"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H19" i="46"/>
  <c r="F19" i="46"/>
  <c r="B19" i="46"/>
  <c r="B77" i="46" s="1"/>
  <c r="A19" i="46"/>
  <c r="B18" i="46"/>
  <c r="B55" i="46" s="1"/>
  <c r="A18" i="46"/>
  <c r="B17" i="46"/>
  <c r="A17" i="46"/>
  <c r="A16" i="46"/>
  <c r="A183" i="46" s="1"/>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F19" i="45"/>
  <c r="H19" i="45" s="1"/>
  <c r="B19" i="45"/>
  <c r="A19" i="45"/>
  <c r="B18" i="45"/>
  <c r="B55" i="45" s="1"/>
  <c r="A18" i="45"/>
  <c r="B17" i="45"/>
  <c r="B33" i="45" s="1"/>
  <c r="A17" i="45"/>
  <c r="A16" i="45"/>
  <c r="A183" i="45" s="1"/>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F19" i="44"/>
  <c r="H19" i="44" s="1"/>
  <c r="B19" i="44"/>
  <c r="B77" i="44" s="1"/>
  <c r="A19" i="44"/>
  <c r="B18" i="44"/>
  <c r="A18" i="44"/>
  <c r="B17" i="44"/>
  <c r="B33" i="44" s="1"/>
  <c r="A17" i="44"/>
  <c r="A16" i="44"/>
  <c r="A206" i="44" s="1"/>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F19" i="43"/>
  <c r="H19" i="43" s="1"/>
  <c r="B19" i="43"/>
  <c r="B77" i="43" s="1"/>
  <c r="A19" i="43"/>
  <c r="B18" i="43"/>
  <c r="A18" i="43"/>
  <c r="B17" i="43"/>
  <c r="A17" i="43"/>
  <c r="A16" i="43"/>
  <c r="A206" i="43" s="1"/>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H19" i="42"/>
  <c r="F19" i="42"/>
  <c r="B19" i="42"/>
  <c r="B77" i="42" s="1"/>
  <c r="A19" i="42"/>
  <c r="B18" i="42"/>
  <c r="A18" i="42"/>
  <c r="B17" i="42"/>
  <c r="B33" i="42" s="1"/>
  <c r="A17" i="42"/>
  <c r="A16" i="42"/>
  <c r="A33" i="42" s="1"/>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F19" i="41"/>
  <c r="H19" i="41" s="1"/>
  <c r="B19" i="41"/>
  <c r="B77" i="41" s="1"/>
  <c r="A19" i="41"/>
  <c r="B18" i="41"/>
  <c r="B55" i="41" s="1"/>
  <c r="A18" i="41"/>
  <c r="B17" i="41"/>
  <c r="B33" i="41" s="1"/>
  <c r="A17" i="41"/>
  <c r="A16" i="41"/>
  <c r="A111" i="41" s="1"/>
  <c r="B11" i="41"/>
  <c r="C236" i="40"/>
  <c r="B219" i="40"/>
  <c r="B218" i="40"/>
  <c r="B217" i="40"/>
  <c r="B216" i="40"/>
  <c r="B215" i="40"/>
  <c r="B214" i="40"/>
  <c r="B213" i="40"/>
  <c r="B212" i="40"/>
  <c r="B94" i="40"/>
  <c r="B90" i="40"/>
  <c r="B89" i="40"/>
  <c r="B88" i="40"/>
  <c r="B87" i="40"/>
  <c r="B86" i="40"/>
  <c r="B85" i="40"/>
  <c r="B84" i="40"/>
  <c r="B83"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F19" i="40"/>
  <c r="H19" i="40" s="1"/>
  <c r="B19" i="40"/>
  <c r="B77" i="40" s="1"/>
  <c r="A19" i="40"/>
  <c r="B18" i="40"/>
  <c r="B55" i="40" s="1"/>
  <c r="A18" i="40"/>
  <c r="B17" i="40"/>
  <c r="B33" i="40" s="1"/>
  <c r="A17" i="40"/>
  <c r="A16" i="40"/>
  <c r="A206" i="40" s="1"/>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F19" i="39"/>
  <c r="H19" i="39" s="1"/>
  <c r="B19" i="39"/>
  <c r="B77" i="39" s="1"/>
  <c r="A19" i="39"/>
  <c r="B18" i="39"/>
  <c r="A18" i="39"/>
  <c r="B17" i="39"/>
  <c r="B33" i="39" s="1"/>
  <c r="A17" i="39"/>
  <c r="A16" i="39"/>
  <c r="A94" i="39" s="1"/>
  <c r="B11" i="39"/>
  <c r="C236" i="38"/>
  <c r="B219" i="38"/>
  <c r="B218" i="38"/>
  <c r="B217" i="38"/>
  <c r="B216" i="38"/>
  <c r="B215" i="38"/>
  <c r="B214" i="38"/>
  <c r="B213" i="38"/>
  <c r="B212" i="38"/>
  <c r="B144" i="38"/>
  <c r="B94" i="38"/>
  <c r="B90" i="38"/>
  <c r="B89" i="38"/>
  <c r="B88" i="38"/>
  <c r="B87" i="38"/>
  <c r="B86" i="38"/>
  <c r="B85" i="38"/>
  <c r="B84" i="38"/>
  <c r="B83"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F19" i="38"/>
  <c r="H19" i="38" s="1"/>
  <c r="B19" i="38"/>
  <c r="B77" i="38" s="1"/>
  <c r="A19" i="38"/>
  <c r="B18" i="38"/>
  <c r="B55" i="38" s="1"/>
  <c r="A18" i="38"/>
  <c r="B17" i="38"/>
  <c r="B33" i="38" s="1"/>
  <c r="A17" i="38"/>
  <c r="A16" i="38"/>
  <c r="A206" i="38" s="1"/>
  <c r="B11" i="38"/>
  <c r="C236" i="37"/>
  <c r="B219" i="37"/>
  <c r="B218" i="37"/>
  <c r="B217" i="37"/>
  <c r="B216" i="37"/>
  <c r="B215" i="37"/>
  <c r="B214" i="37"/>
  <c r="B213" i="37"/>
  <c r="B212" i="37"/>
  <c r="B168" i="37"/>
  <c r="B90" i="37"/>
  <c r="B89" i="37"/>
  <c r="B88" i="37"/>
  <c r="B87" i="37"/>
  <c r="B86" i="37"/>
  <c r="B85" i="37"/>
  <c r="B84" i="37"/>
  <c r="B83"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F19" i="37"/>
  <c r="H19" i="37" s="1"/>
  <c r="B19" i="37"/>
  <c r="B77" i="37" s="1"/>
  <c r="A19" i="37"/>
  <c r="B18" i="37"/>
  <c r="B55" i="37" s="1"/>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H19" i="36"/>
  <c r="F19" i="36"/>
  <c r="B19" i="36"/>
  <c r="B77" i="36" s="1"/>
  <c r="A19" i="36"/>
  <c r="B18" i="36"/>
  <c r="A18" i="36"/>
  <c r="B17" i="36"/>
  <c r="B33" i="36" s="1"/>
  <c r="A17" i="36"/>
  <c r="A16" i="36"/>
  <c r="A144" i="42" l="1"/>
  <c r="E157" i="42" s="1"/>
  <c r="A128" i="41"/>
  <c r="E140" i="41" s="1"/>
  <c r="A144" i="41"/>
  <c r="E160" i="41" s="1"/>
  <c r="A77" i="53"/>
  <c r="C83" i="53" s="1"/>
  <c r="B95" i="51"/>
  <c r="A55" i="43"/>
  <c r="G67" i="43" s="1"/>
  <c r="A94" i="48"/>
  <c r="E106" i="48" s="1"/>
  <c r="A94" i="46"/>
  <c r="E106" i="46" s="1"/>
  <c r="A55" i="42"/>
  <c r="G61" i="42" s="1"/>
  <c r="J19" i="10"/>
  <c r="A55" i="48"/>
  <c r="G72" i="48" s="1"/>
  <c r="A144" i="53"/>
  <c r="E154" i="53" s="1"/>
  <c r="A77" i="46"/>
  <c r="C87" i="46" s="1"/>
  <c r="A183" i="53"/>
  <c r="F192" i="53" s="1"/>
  <c r="A77" i="42"/>
  <c r="C83" i="42" s="1"/>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C212" i="47"/>
  <c r="A94" i="49"/>
  <c r="E102" i="49" s="1"/>
  <c r="A33" i="51"/>
  <c r="G39" i="51" s="1"/>
  <c r="F194" i="53"/>
  <c r="L19" i="10"/>
  <c r="A94" i="43"/>
  <c r="A183" i="43"/>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D22" i="42"/>
  <c r="A144" i="43"/>
  <c r="E151" i="43" s="1"/>
  <c r="A33" i="44"/>
  <c r="G50" i="44" s="1"/>
  <c r="A111" i="44"/>
  <c r="E124" i="44" s="1"/>
  <c r="A128" i="51"/>
  <c r="B129" i="51" s="1"/>
  <c r="A144" i="54"/>
  <c r="B145" i="54" s="1"/>
  <c r="C217" i="47"/>
  <c r="A144" i="52"/>
  <c r="E157" i="52" s="1"/>
  <c r="A128" i="45"/>
  <c r="E140" i="45" s="1"/>
  <c r="A77" i="52"/>
  <c r="C88" i="52" s="1"/>
  <c r="T19" i="10"/>
  <c r="A55" i="40"/>
  <c r="B56" i="40" s="1"/>
  <c r="E158" i="42"/>
  <c r="C218" i="47"/>
  <c r="E159" i="53"/>
  <c r="U19" i="10"/>
  <c r="A144" i="47"/>
  <c r="E152" i="47" s="1"/>
  <c r="E160" i="53"/>
  <c r="F19" i="10"/>
  <c r="V19" i="10"/>
  <c r="A33" i="43"/>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A77" i="49"/>
  <c r="B56" i="50"/>
  <c r="E151" i="50"/>
  <c r="E105" i="51"/>
  <c r="E104" i="51"/>
  <c r="E103" i="51"/>
  <c r="E102" i="51"/>
  <c r="E101" i="51"/>
  <c r="E100" i="51"/>
  <c r="E107" i="51"/>
  <c r="E98"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F192" i="44"/>
  <c r="C88" i="41"/>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40" i="44"/>
  <c r="G59" i="44"/>
  <c r="C87" i="44"/>
  <c r="G50" i="43"/>
  <c r="E134" i="41"/>
  <c r="F191" i="41"/>
  <c r="G63" i="42"/>
  <c r="A206" i="42"/>
  <c r="A94" i="41"/>
  <c r="G64" i="42"/>
  <c r="E136" i="41"/>
  <c r="A33" i="41"/>
  <c r="C84"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E120" i="44" l="1"/>
  <c r="E115" i="44"/>
  <c r="G63" i="46"/>
  <c r="E101" i="47"/>
  <c r="G42" i="47"/>
  <c r="E159" i="42"/>
  <c r="D20" i="51"/>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Q25" i="10" s="1"/>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s="1"/>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E153" i="47"/>
  <c r="E123" i="50"/>
  <c r="G43" i="54"/>
  <c r="G60" i="54"/>
  <c r="B112" i="54"/>
  <c r="E164" i="53"/>
  <c r="E148" i="53"/>
  <c r="E137" i="43"/>
  <c r="E105" i="48"/>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D20" i="48" l="1"/>
  <c r="D17" i="51"/>
  <c r="D17" i="53"/>
  <c r="F22" i="10"/>
  <c r="E22" i="10"/>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D15" i="10"/>
  <c r="D14" i="10"/>
  <c r="D13" i="10"/>
  <c r="D12" i="10"/>
  <c r="D11" i="10"/>
  <c r="D10" i="10"/>
  <c r="D9" i="10"/>
  <c r="D8" i="10"/>
  <c r="B219" i="1"/>
  <c r="B218" i="1"/>
  <c r="B217" i="1"/>
  <c r="B216" i="1"/>
  <c r="B215" i="1"/>
  <c r="B214" i="1"/>
  <c r="B213" i="1"/>
  <c r="B212" i="1"/>
  <c r="B90" i="1"/>
  <c r="B89" i="1"/>
  <c r="B88" i="1"/>
  <c r="B87" i="1"/>
  <c r="B86" i="1"/>
  <c r="B85" i="1"/>
  <c r="B84" i="1"/>
  <c r="B8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81" i="50" l="1"/>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C82" i="40"/>
  <c r="D19" i="40" s="1"/>
  <c r="H17" i="40"/>
  <c r="H17" i="52"/>
  <c r="C82" i="52"/>
  <c r="D19" i="52" s="1"/>
  <c r="C220" i="41"/>
  <c r="G31" i="10"/>
  <c r="D26" i="41"/>
  <c r="C82" i="43"/>
  <c r="D19" i="43" s="1"/>
  <c r="H17" i="43"/>
  <c r="C82" i="48"/>
  <c r="D19" i="48" s="1"/>
  <c r="H17" i="48"/>
  <c r="C220" i="43"/>
  <c r="I31" i="10"/>
  <c r="D26" i="43"/>
  <c r="A16" i="1"/>
  <c r="S2" i="13"/>
  <c r="S3" i="13"/>
  <c r="S4" i="13"/>
  <c r="D27" i="39" l="1"/>
  <c r="K13" i="14" s="1"/>
  <c r="D27" i="43"/>
  <c r="D27" i="37"/>
  <c r="C238" i="37" s="1"/>
  <c r="D27" i="54"/>
  <c r="W13" i="14" s="1"/>
  <c r="D27" i="44"/>
  <c r="J13" i="14" s="1"/>
  <c r="H18" i="41"/>
  <c r="H27" i="41" s="1"/>
  <c r="D19" i="41"/>
  <c r="D27" i="41" s="1"/>
  <c r="H18" i="50"/>
  <c r="H27" i="50" s="1"/>
  <c r="D19" i="50"/>
  <c r="D27" i="50" s="1"/>
  <c r="D27" i="40"/>
  <c r="C238" i="40" s="1"/>
  <c r="D27" i="38"/>
  <c r="M13" i="14" s="1"/>
  <c r="H18" i="49"/>
  <c r="H27" i="49" s="1"/>
  <c r="D19" i="49"/>
  <c r="D27" i="48"/>
  <c r="C238" i="48" s="1"/>
  <c r="H18" i="45"/>
  <c r="H27" i="45" s="1"/>
  <c r="D19" i="45"/>
  <c r="D27" i="45" s="1"/>
  <c r="D27" i="47"/>
  <c r="P13" i="14" s="1"/>
  <c r="H18" i="42"/>
  <c r="H27" i="42" s="1"/>
  <c r="D19" i="42"/>
  <c r="D27" i="42" s="1"/>
  <c r="D27" i="52"/>
  <c r="H18" i="51"/>
  <c r="H27" i="51" s="1"/>
  <c r="D19" i="51"/>
  <c r="D27" i="51" s="1"/>
  <c r="D27" i="53"/>
  <c r="V13" i="14" s="1"/>
  <c r="D27" i="46"/>
  <c r="C238" i="46" s="1"/>
  <c r="D27" i="49"/>
  <c r="R13" i="14" s="1"/>
  <c r="D26" i="36"/>
  <c r="D27" i="36" s="1"/>
  <c r="C238" i="36" s="1"/>
  <c r="C220" i="36"/>
  <c r="H18" i="53"/>
  <c r="H27" i="53" s="1"/>
  <c r="C91" i="53"/>
  <c r="V24" i="10"/>
  <c r="H18" i="52"/>
  <c r="U24" i="10"/>
  <c r="C91" i="52"/>
  <c r="O24" i="10"/>
  <c r="C91" i="46"/>
  <c r="R24" i="10"/>
  <c r="C91" i="49"/>
  <c r="H24" i="10"/>
  <c r="C91" i="42"/>
  <c r="F13" i="14"/>
  <c r="H18" i="54"/>
  <c r="W24" i="10"/>
  <c r="C91" i="54"/>
  <c r="H18" i="40"/>
  <c r="H27" i="40" s="1"/>
  <c r="C91" i="40"/>
  <c r="L24" i="10"/>
  <c r="I13" i="14"/>
  <c r="C238" i="43"/>
  <c r="H18" i="47"/>
  <c r="H27" i="47" s="1"/>
  <c r="C91" i="47"/>
  <c r="P24" i="10"/>
  <c r="U13" i="14"/>
  <c r="C238" i="52"/>
  <c r="N24" i="10"/>
  <c r="C91" i="45"/>
  <c r="C91" i="51"/>
  <c r="T24" i="10"/>
  <c r="H27" i="39"/>
  <c r="C91" i="39"/>
  <c r="K24" i="10"/>
  <c r="S24" i="10"/>
  <c r="C91" i="50"/>
  <c r="C238" i="39"/>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Q13" i="14" l="1"/>
  <c r="C238" i="44"/>
  <c r="D235" i="44" s="1"/>
  <c r="C238" i="49"/>
  <c r="D230" i="49" s="1"/>
  <c r="C238" i="53"/>
  <c r="C240" i="53" s="1"/>
  <c r="C29" i="53" s="1"/>
  <c r="C238" i="38"/>
  <c r="C240" i="38" s="1"/>
  <c r="O13" i="14"/>
  <c r="L13" i="14"/>
  <c r="E13" i="14"/>
  <c r="G13" i="14"/>
  <c r="C238" i="41"/>
  <c r="D230" i="41" s="1"/>
  <c r="C238" i="54"/>
  <c r="D234" i="54" s="1"/>
  <c r="H13" i="14"/>
  <c r="C238" i="42"/>
  <c r="C238" i="45"/>
  <c r="D234" i="45" s="1"/>
  <c r="N13" i="14"/>
  <c r="C238" i="50"/>
  <c r="D231" i="50" s="1"/>
  <c r="S13" i="14"/>
  <c r="T13" i="14"/>
  <c r="C238" i="51"/>
  <c r="D234" i="51" s="1"/>
  <c r="C238" i="47"/>
  <c r="C240" i="47" s="1"/>
  <c r="C29" i="47" s="1"/>
  <c r="D236" i="53"/>
  <c r="D230" i="53"/>
  <c r="D233" i="53"/>
  <c r="D235" i="53"/>
  <c r="D236" i="40"/>
  <c r="D233" i="40"/>
  <c r="D231" i="40"/>
  <c r="C240" i="40"/>
  <c r="C29" i="40" s="1"/>
  <c r="D235" i="40"/>
  <c r="D234" i="40"/>
  <c r="D232" i="40"/>
  <c r="D230" i="40"/>
  <c r="D231" i="36"/>
  <c r="D236" i="36"/>
  <c r="D232" i="36"/>
  <c r="D235" i="36"/>
  <c r="D233" i="36"/>
  <c r="D234" i="36"/>
  <c r="D230" i="36"/>
  <c r="C240" i="36"/>
  <c r="C240" i="52"/>
  <c r="D232" i="52"/>
  <c r="D230" i="52"/>
  <c r="D236" i="52"/>
  <c r="D235" i="52"/>
  <c r="D234" i="52"/>
  <c r="D231" i="52"/>
  <c r="D233" i="52"/>
  <c r="D234" i="38"/>
  <c r="D235" i="38"/>
  <c r="D231" i="38"/>
  <c r="D236" i="38"/>
  <c r="D233" i="38"/>
  <c r="H27" i="54"/>
  <c r="D234" i="39"/>
  <c r="D231" i="39"/>
  <c r="D230" i="39"/>
  <c r="C240" i="39"/>
  <c r="C29" i="39" s="1"/>
  <c r="D232" i="39"/>
  <c r="D236" i="39"/>
  <c r="D235" i="39"/>
  <c r="D233" i="39"/>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C240" i="49"/>
  <c r="C29" i="49" s="1"/>
  <c r="D236" i="49"/>
  <c r="D232" i="49"/>
  <c r="D235" i="49"/>
  <c r="D233" i="49"/>
  <c r="D234" i="49"/>
  <c r="D231" i="49"/>
  <c r="D234" i="47"/>
  <c r="D234" i="42"/>
  <c r="D231" i="42"/>
  <c r="C240" i="42"/>
  <c r="C29" i="42" s="1"/>
  <c r="D232" i="42"/>
  <c r="D230" i="42"/>
  <c r="D235" i="42"/>
  <c r="D236" i="42"/>
  <c r="D233" i="42"/>
  <c r="D233" i="44"/>
  <c r="D232" i="44"/>
  <c r="D231" i="44"/>
  <c r="D236" i="44"/>
  <c r="D230" i="44"/>
  <c r="C240" i="44"/>
  <c r="C29" i="44" s="1"/>
  <c r="D234" i="44"/>
  <c r="C240" i="51"/>
  <c r="C29" i="51" s="1"/>
  <c r="D235" i="51"/>
  <c r="D233" i="51"/>
  <c r="D236" i="51"/>
  <c r="D230" i="51"/>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D234" i="53" l="1"/>
  <c r="D235" i="47"/>
  <c r="D232" i="53"/>
  <c r="D231" i="53"/>
  <c r="D232" i="45"/>
  <c r="D231" i="4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D22" i="10" l="1"/>
  <c r="C22" i="10" s="1"/>
  <c r="C82" i="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45" i="1"/>
  <c r="B169" i="1"/>
  <c r="B129" i="1"/>
  <c r="B95" i="1"/>
  <c r="B56" i="1"/>
  <c r="B207" i="1"/>
  <c r="B184" i="1"/>
  <c r="I180" i="1" l="1"/>
  <c r="E165" i="1"/>
  <c r="E141" i="1"/>
  <c r="C29" i="10"/>
  <c r="C27"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<sst xmlns="http://schemas.openxmlformats.org/spreadsheetml/2006/main" count="2023" uniqueCount="186">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</sst>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0"/>
      <color theme="0" tint="-0.14999847407452621"/>
      <name val="Trebuchet MS"/>
      <family val="2"/>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14" borderId="11" xfId="0" applyFont="1" applyFill="1" applyBorder="1" applyProtection="1">
      <protection hidden="1"/>
    </xf>
    <xf numFmtId="44" fontId="43" fillId="14" borderId="11" xfId="0" applyNumberFormat="1"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topLeftCell="A16" zoomScale="110" zoomScaleNormal="110" workbookViewId="0">
      <selection activeCell="A22" sqref="A22:XFD22"/>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31" t="s">
        <v>148</v>
      </c>
      <c r="C18" s="231"/>
      <c r="D18" s="2"/>
    </row>
    <row r="19" spans="2:4" ht="75.75" thickBot="1" x14ac:dyDescent="0.3">
      <c r="B19" s="104" t="s">
        <v>149</v>
      </c>
      <c r="C19" s="105" t="s">
        <v>165</v>
      </c>
    </row>
    <row r="20" spans="2:4" ht="45" hidden="1" x14ac:dyDescent="0.25">
      <c r="B20" s="104" t="s">
        <v>24</v>
      </c>
      <c r="C20" s="105" t="s">
        <v>128</v>
      </c>
    </row>
    <row r="21" spans="2:4" ht="35.25" hidden="1" customHeight="1" thickBot="1" x14ac:dyDescent="0.3">
      <c r="B21" s="104" t="s">
        <v>162</v>
      </c>
      <c r="C21" s="105" t="s">
        <v>129</v>
      </c>
    </row>
    <row r="22" spans="2:4" ht="16.5" hidden="1" thickTop="1" thickBot="1" x14ac:dyDescent="0.3">
      <c r="B22" s="231" t="s">
        <v>130</v>
      </c>
      <c r="C22" s="231"/>
    </row>
    <row r="23" spans="2:4" ht="75.75" hidden="1" thickBot="1" x14ac:dyDescent="0.3">
      <c r="B23" s="213" t="s">
        <v>131</v>
      </c>
      <c r="C23" s="214" t="s">
        <v>132</v>
      </c>
    </row>
    <row r="24" spans="2:4" ht="15.75" thickTop="1" x14ac:dyDescent="0.25">
      <c r="B24" s="231" t="s">
        <v>143</v>
      </c>
      <c r="C24" s="231"/>
    </row>
    <row r="25" spans="2:4" ht="45.75" thickBot="1" x14ac:dyDescent="0.3">
      <c r="B25" s="104" t="s">
        <v>144</v>
      </c>
      <c r="C25" s="105" t="s">
        <v>145</v>
      </c>
    </row>
    <row r="26" spans="2:4" ht="45.75" hidden="1" thickBot="1" x14ac:dyDescent="0.3">
      <c r="B26" s="104" t="s">
        <v>146</v>
      </c>
      <c r="C26" s="105" t="s">
        <v>147</v>
      </c>
    </row>
    <row r="27" spans="2:4" ht="15.75" thickTop="1" x14ac:dyDescent="0.25">
      <c r="B27" s="231" t="s">
        <v>31</v>
      </c>
      <c r="C27" s="231"/>
    </row>
    <row r="28" spans="2:4" ht="75" hidden="1"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0"/>
  <sheetViews>
    <sheetView workbookViewId="0">
      <selection activeCell="A21" sqref="A21:XFD50"/>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2"/>
      <c r="D2" s="232"/>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1" spans="2:6" hidden="1" x14ac:dyDescent="0.3"/>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3" t="s">
        <v>150</v>
      </c>
      <c r="C24" s="234"/>
      <c r="D24" s="234"/>
      <c r="E24" s="234"/>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row r="39" spans="10:10" hidden="1" x14ac:dyDescent="0.3"/>
    <row r="40" spans="10:10" hidden="1" x14ac:dyDescent="0.3"/>
    <row r="41" spans="10:10" hidden="1" x14ac:dyDescent="0.3"/>
    <row r="42" spans="10:10" hidden="1" x14ac:dyDescent="0.3"/>
    <row r="43" spans="10:10" hidden="1" x14ac:dyDescent="0.3"/>
    <row r="44" spans="10:10" hidden="1" x14ac:dyDescent="0.3"/>
    <row r="45" spans="10:10" hidden="1" x14ac:dyDescent="0.3"/>
    <row r="46" spans="10:10" hidden="1" x14ac:dyDescent="0.3"/>
    <row r="47" spans="10:10" hidden="1" x14ac:dyDescent="0.3"/>
    <row r="48" spans="10:10" hidden="1" x14ac:dyDescent="0.3"/>
    <row r="49" hidden="1" x14ac:dyDescent="0.3"/>
    <row r="50" hidden="1" x14ac:dyDescent="0.3"/>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D26" sqref="D26"/>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5" ht="21.75" customHeight="1" thickBot="1" x14ac:dyDescent="0.4">
      <c r="B2" s="42" t="s">
        <v>33</v>
      </c>
      <c r="C2" s="3"/>
      <c r="D2" s="235" t="s">
        <v>35</v>
      </c>
      <c r="E2" s="235"/>
      <c r="F2" s="235"/>
      <c r="G2" s="235"/>
      <c r="H2" s="235"/>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t="str">
        <f>IF(Projectinformatie!$B$24="",1,IFERROR(HLOOKUP(VLOOKUP(Projectinformatie!$B$24,Keuzeopties[#All],3,FALSE),Keuze_Kostensoort[#All],2,FALSE),0))</f>
        <v>Loonkosten plus vast % (44,2% + 15%)</v>
      </c>
      <c r="B22" s="139" t="s">
        <v>136</v>
      </c>
      <c r="C22" s="140">
        <f t="shared" ref="C22:C31" si="4">IF($A22=0,"",SUM(D22:W22))</f>
        <v>0</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0</v>
      </c>
      <c r="B23" s="142" t="s">
        <v>137</v>
      </c>
      <c r="C23" s="140" t="str">
        <f t="shared" si="4"/>
        <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f>IF(Projectinformatie!$B$24="",1,IFERROR(HLOOKUP(VLOOKUP(Projectinformatie!$B$24,Keuzeopties[#All],3,FALSE),Keuze_Kostensoort[#All],4,FALSE),0))</f>
        <v>0</v>
      </c>
      <c r="B24" s="142" t="s">
        <v>138</v>
      </c>
      <c r="C24" s="140" t="str">
        <f t="shared" si="4"/>
        <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t="str">
        <f>IF(Projectinformatie!$B$24="",1,IFERROR(HLOOKUP(VLOOKUP(Projectinformatie!$B$24,Keuzeopties[#All],3,FALSE),Keuze_Kostensoort[#All],5,FALSE),0))</f>
        <v>Vast uurtarief eigen arbeid - € 50</v>
      </c>
      <c r="B25" s="142" t="s">
        <v>139</v>
      </c>
      <c r="C25" s="140">
        <f t="shared" si="4"/>
        <v>0</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0</v>
      </c>
      <c r="B26" s="142" t="s">
        <v>140</v>
      </c>
      <c r="C26" s="140" t="str">
        <f t="shared" si="4"/>
        <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t="str">
        <f>IF(Projectinformatie!$B$24="",1,IFERROR(HLOOKUP(VLOOKUP(Projectinformatie!$B$24,Keuzeopties[#All],3,FALSE),Keuze_Kostensoort[#All],8,FALSE),0))</f>
        <v>Bijdragen in natura</v>
      </c>
      <c r="B28" s="229" t="s">
        <v>25</v>
      </c>
      <c r="C28" s="140">
        <f t="shared" si="4"/>
        <v>0</v>
      </c>
      <c r="D28" s="230">
        <f>SUM(Penvoerder!$E$148:$E$164)</f>
        <v>0</v>
      </c>
      <c r="E28" s="230">
        <f>SUM('PP2'!$E$148:$E$164)</f>
        <v>0</v>
      </c>
      <c r="F28" s="230">
        <f>SUM('PP3'!$E$148:$E$164)</f>
        <v>0</v>
      </c>
      <c r="G28" s="230">
        <f>SUM('PP4'!$E$148:$E$164)</f>
        <v>0</v>
      </c>
      <c r="H28" s="230">
        <f>SUM('PP5'!$E$148:$E$164)</f>
        <v>0</v>
      </c>
      <c r="I28" s="230">
        <f>SUM('PP6'!$E$148:$E$164)</f>
        <v>0</v>
      </c>
      <c r="J28" s="230">
        <f>SUM('PP7'!$E$148:$E$164)</f>
        <v>0</v>
      </c>
      <c r="K28" s="230">
        <f>SUM('PP8'!$E$148:$E$164)</f>
        <v>0</v>
      </c>
      <c r="L28" s="230">
        <f>SUM('PP9'!$E$148:$E$164)</f>
        <v>0</v>
      </c>
      <c r="M28" s="230">
        <f>SUM('PP10'!$E$148:$E$164)</f>
        <v>0</v>
      </c>
      <c r="N28" s="230">
        <f>SUM('PP11'!$E$148:$E$164)</f>
        <v>0</v>
      </c>
      <c r="O28" s="230">
        <f>SUM('PP12'!$E$148:$E$164)</f>
        <v>0</v>
      </c>
      <c r="P28" s="230">
        <f>SUM('PP13'!$E$148:$E$164)</f>
        <v>0</v>
      </c>
      <c r="Q28" s="230">
        <f>SUM('PP14'!$E$148:$E$164)</f>
        <v>0</v>
      </c>
      <c r="R28" s="230">
        <f>SUM('PP15'!$E$148:$E$164)</f>
        <v>0</v>
      </c>
      <c r="S28" s="230">
        <f>SUM('PP16'!$E$148:$E$164)</f>
        <v>0</v>
      </c>
      <c r="T28" s="230">
        <f>SUM('PP17'!$E$148:$E$164)</f>
        <v>0</v>
      </c>
      <c r="U28" s="230">
        <f>SUM('PP18'!$E$148:$E$164)</f>
        <v>0</v>
      </c>
      <c r="V28" s="230">
        <f>SUM('PP19'!$E$148:$E$164)</f>
        <v>0</v>
      </c>
      <c r="W28" s="230">
        <f>SUM('PP20'!$E$148:$E$164)</f>
        <v>0</v>
      </c>
      <c r="X28" s="155"/>
      <c r="Y28" s="155"/>
    </row>
    <row r="29" spans="1:25" ht="15.75" x14ac:dyDescent="0.3">
      <c r="A29" s="119" t="str">
        <f>IF(Projectinformatie!$B$24="",1,IFERROR(HLOOKUP(VLOOKUP(Projectinformatie!$B$24,Keuzeopties[#All],3,FALSE),Keuze_Kostensoort[#All],9,FALSE),0))</f>
        <v>Afschrijvingskosten</v>
      </c>
      <c r="B29" s="229" t="s">
        <v>22</v>
      </c>
      <c r="C29" s="140">
        <f t="shared" si="4"/>
        <v>0</v>
      </c>
      <c r="D29" s="230">
        <f>SUM(Penvoerder!$I$172:$I$179)</f>
        <v>0</v>
      </c>
      <c r="E29" s="230">
        <f>SUM('PP2'!$I$172:$I$179)</f>
        <v>0</v>
      </c>
      <c r="F29" s="230">
        <f>SUM('PP3'!$I$172:$I$179)</f>
        <v>0</v>
      </c>
      <c r="G29" s="230">
        <f>SUM('PP4'!$I$172:$I$179)</f>
        <v>0</v>
      </c>
      <c r="H29" s="230">
        <f>SUM('PP5'!$I$172:$I$179)</f>
        <v>0</v>
      </c>
      <c r="I29" s="230">
        <f>SUM('PP6'!$I$172:$I$179)</f>
        <v>0</v>
      </c>
      <c r="J29" s="230">
        <f>SUM('PP7'!$I$172:$I$179)</f>
        <v>0</v>
      </c>
      <c r="K29" s="230">
        <f>SUM('PP8'!$I$172:$I$179)</f>
        <v>0</v>
      </c>
      <c r="L29" s="230">
        <f>SUM('PP9'!$I$172:$I$179)</f>
        <v>0</v>
      </c>
      <c r="M29" s="230">
        <f>SUM('PP10'!$I$172:$I$179)</f>
        <v>0</v>
      </c>
      <c r="N29" s="230">
        <f>SUM('PP11'!$I$172:$I$179)</f>
        <v>0</v>
      </c>
      <c r="O29" s="230">
        <f>SUM('PP12'!$I$172:$I$179)</f>
        <v>0</v>
      </c>
      <c r="P29" s="230">
        <f>SUM('PP13'!$I$172:$I$179)</f>
        <v>0</v>
      </c>
      <c r="Q29" s="230">
        <f>SUM('PP14'!$I$172:$I$179)</f>
        <v>0</v>
      </c>
      <c r="R29" s="230">
        <f>SUM('PP15'!$I$172:$I$179)</f>
        <v>0</v>
      </c>
      <c r="S29" s="230">
        <f>SUM('PP16'!$I$172:$I$179)</f>
        <v>0</v>
      </c>
      <c r="T29" s="230">
        <f>SUM('PP17'!$I$172:$I$179)</f>
        <v>0</v>
      </c>
      <c r="U29" s="230">
        <f>SUM('PP18'!$I$172:$I$179)</f>
        <v>0</v>
      </c>
      <c r="V29" s="230">
        <f>SUM('PP19'!$I$172:$I$179)</f>
        <v>0</v>
      </c>
      <c r="W29" s="230">
        <f>SUM('PP20'!$I$172:$I$179)</f>
        <v>0</v>
      </c>
      <c r="X29" s="155"/>
      <c r="Y29" s="155"/>
    </row>
    <row r="30" spans="1:25" ht="15.75" x14ac:dyDescent="0.3">
      <c r="A30" s="119" t="str">
        <f>IF(Projectinformatie!$B$24="",1,IFERROR(HLOOKUP(VLOOKUP(Projectinformatie!$B$24,Keuzeopties[#All],3,FALSE),Keuze_Kostensoort[#All],10,FALSE),0))</f>
        <v>Overige kosten</v>
      </c>
      <c r="B30" s="142" t="s">
        <v>141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0</v>
      </c>
      <c r="B31" s="143" t="s">
        <v>142</v>
      </c>
      <c r="C31" s="144" t="str">
        <f t="shared" si="4"/>
        <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8" width="18.140625" customWidth="1"/>
    <col min="19" max="23" width="17.28515625" bestFit="1" customWidth="1"/>
  </cols>
  <sheetData>
    <row r="2" spans="2:23" ht="21.75" thickBot="1" x14ac:dyDescent="0.4">
      <c r="B2" s="42" t="s">
        <v>42</v>
      </c>
      <c r="C2" s="3"/>
      <c r="D2" s="235" t="s">
        <v>35</v>
      </c>
      <c r="E2" s="235"/>
      <c r="F2" s="235"/>
      <c r="G2" s="235"/>
      <c r="H2" s="235"/>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x14ac:dyDescent="0.3">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29" sqref="C29:H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6"/>
      <c r="D2" s="236"/>
      <c r="E2" s="236"/>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6"/>
      <c r="D2" s="236"/>
      <c r="E2" s="236"/>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42" t="s">
        <v>86</v>
      </c>
      <c r="C31" s="242"/>
      <c r="D31" s="242"/>
      <c r="E31" s="242"/>
      <c r="F31" s="242"/>
      <c r="G31" s="242"/>
      <c r="H31" s="242"/>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7" t="str">
        <f>IF(A33="nvt",VLOOKUP(A33,Alle_Kostensoorten[],2,FALSE),VLOOKUP(B33,Alle_Kostensoorten[],2,FALSE))</f>
        <v>Toelichting: Zie voor berekening tabblad 'Instructie'</v>
      </c>
      <c r="C34" s="237"/>
      <c r="D34" s="237"/>
      <c r="E34" s="237"/>
      <c r="F34" s="237"/>
      <c r="G34" s="237"/>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7" t="str">
        <f>IF(A55="nvt",VLOOKUP(A55,Alle_Kostensoorten[],2,FALSE),VLOOKUP(B55,Alle_Kostensoorten[],2,FALSE))</f>
        <v>Toelichting: Zie voor berekening tabblad 'Instructie'</v>
      </c>
      <c r="C56" s="237"/>
      <c r="D56" s="237"/>
      <c r="E56" s="237"/>
      <c r="F56" s="237"/>
      <c r="G56" s="237"/>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7" t="e">
        <f>IF(A77=1,VLOOKUP(B77,Alle_Kostensoorten[],2,FALSE),VLOOKUP(A77,Alle_Kostensoorten[],2,FALSE))</f>
        <v>#N/A</v>
      </c>
      <c r="C78" s="237"/>
      <c r="D78" s="237"/>
      <c r="E78" s="237"/>
      <c r="F78" s="237"/>
      <c r="G78" s="237"/>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7" t="e">
        <f>IF(A94=1,VLOOKUP(B94,Alle_Kostensoorten[],2,FALSE),VLOOKUP(A94,Alle_Kostensoorten[],2,FALSE))</f>
        <v>#N/A</v>
      </c>
      <c r="C95" s="237"/>
      <c r="D95" s="237"/>
      <c r="E95" s="237"/>
      <c r="F95" s="237"/>
      <c r="G95" s="237"/>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7" t="e">
        <f>IF(A111=1,VLOOKUP(B111,Alle_Kostensoorten[],2,FALSE),VLOOKUP(A111,Alle_Kostensoorten[],2,FALSE))</f>
        <v>#N/A</v>
      </c>
      <c r="C112" s="237"/>
      <c r="D112" s="237"/>
      <c r="E112" s="237"/>
      <c r="F112" s="237"/>
      <c r="G112" s="237"/>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7" t="e">
        <f>IF(A128=1,VLOOKUP(B128,Alle_Kostensoorten[],2,FALSE),VLOOKUP(A128,Alle_Kostensoorten[],2,FALSE))</f>
        <v>#N/A</v>
      </c>
      <c r="C129" s="237"/>
      <c r="D129" s="237"/>
      <c r="E129" s="237"/>
      <c r="F129" s="237"/>
      <c r="G129" s="237"/>
      <c r="H129" s="237"/>
      <c r="I129" s="237"/>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7" t="e">
        <f>IF(A144=1,VLOOKUP(B144,Alle_Kostensoorten[],2,FALSE),VLOOKUP(A144,Alle_Kostensoorten[],2,FALSE))</f>
        <v>#N/A</v>
      </c>
      <c r="C145" s="237"/>
      <c r="D145" s="237"/>
      <c r="E145" s="237"/>
      <c r="F145" s="237"/>
      <c r="G145" s="237"/>
      <c r="H145" s="237"/>
      <c r="I145" s="237"/>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7" t="e">
        <f>IF(A168=1,VLOOKUP(B168,Alle_Kostensoorten[],2,FALSE),VLOOKUP(A168,Alle_Kostensoorten[],2,FALSE))</f>
        <v>#N/A</v>
      </c>
      <c r="C169" s="237"/>
      <c r="D169" s="237"/>
      <c r="E169" s="237"/>
      <c r="F169" s="237"/>
      <c r="G169" s="237"/>
      <c r="H169" s="237"/>
      <c r="I169" s="237"/>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7" t="str">
        <f>IF(A183="nvt",VLOOKUP(A183,Alle_Kostensoorten[],2,FALSE),VLOOKUP(B183,Alle_Kostensoorten[],2,FALSE))</f>
        <v>Toelichting: Zie voor berekening tabblad 'Instructie'</v>
      </c>
      <c r="C184" s="237"/>
      <c r="D184" s="237"/>
      <c r="E184" s="237"/>
      <c r="F184" s="237"/>
      <c r="G184" s="237"/>
      <c r="H184" s="237"/>
      <c r="I184" s="237"/>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7" t="str">
        <f>IF(A206="nvt",VLOOKUP(A206,Alle_Kostensoorten[],2,FALSE),VLOOKUP(B206,Alle_Kostensoorten[],2,FALSE))</f>
        <v>Toelichting: Dit forfait wordt automatisch berekend over de 'Loonkosten plus vast % (44,2%)' en 'Vast uurtarief eigen arbeid - € 43'. U hoeft deze tabel niet zelf in te vullen.</v>
      </c>
      <c r="C207" s="237"/>
      <c r="D207" s="237"/>
      <c r="E207" s="237"/>
      <c r="F207" s="237"/>
      <c r="G207" s="237"/>
      <c r="H207" s="237"/>
      <c r="I207" s="237"/>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2" t="s">
        <v>45</v>
      </c>
      <c r="C224" s="242"/>
      <c r="D224" s="242"/>
      <c r="E224" s="242"/>
      <c r="F224" s="242"/>
      <c r="G224" s="242"/>
      <c r="H224" s="242"/>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3" t="s">
        <v>105</v>
      </c>
      <c r="C227" s="243"/>
      <c r="D227" s="243"/>
      <c r="E227" s="243"/>
      <c r="F227" s="243"/>
      <c r="G227" s="243"/>
      <c r="H227" s="243"/>
      <c r="I227" s="243"/>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4.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F9C6B6-A136-46A7-A91E-C90D5853A14D}">
  <ds:schemaRefs>
    <ds:schemaRef ds:uri="Microsoft.SharePoint.Taxonomy.ContentTypeSync"/>
  </ds:schemaRefs>
</ds:datastoreItem>
</file>

<file path=customXml/itemProps2.xml><?xml version="1.0" encoding="utf-8"?>
<ds:datastoreItem xmlns:ds="http://schemas.openxmlformats.org/officeDocument/2006/customXml" ds:itemID="{EB7019EB-CC6C-4831-9488-D6A7B8357F80}">
  <ds:schemaRefs>
    <ds:schemaRef ds:uri="http://schemas.microsoft.com/sharepoint/v3/contenttype/forms"/>
  </ds:schemaRefs>
</ds:datastoreItem>
</file>

<file path=customXml/itemProps3.xml><?xml version="1.0" encoding="utf-8"?>
<ds:datastoreItem xmlns:ds="http://schemas.openxmlformats.org/officeDocument/2006/customXml" ds:itemID="{7FD0435A-2EB3-4742-8C42-01026DE08F5B}">
  <ds:schemaRefs>
    <ds:schemaRef ds:uri="http://schemas.microsoft.com/office/2006/metadata/properties"/>
    <ds:schemaRef ds:uri="http://schemas.microsoft.com/office/infopath/2007/PartnerControls"/>
    <ds:schemaRef ds:uri="53488529-b61a-446c-bc3c-940c1e2fbf47"/>
  </ds:schemaRefs>
</ds:datastoreItem>
</file>

<file path=customXml/itemProps4.xml><?xml version="1.0" encoding="utf-8"?>
<ds:datastoreItem xmlns:ds="http://schemas.openxmlformats.org/officeDocument/2006/customXml" ds:itemID="{D9ED0722-0716-4565-9AD4-E1F0669EA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9144a8-e57f-4e97-b80c-e29c0ac6a17f}" enabled="0" method="" siteId="{929144a8-e57f-4e97-b80c-e29c0ac6a17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2025-07-09T14:49:13Z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y fmtid="{D5CDD505-2E9C-101B-9397-08002B2CF9AE}" pid="3" name="Subsidieregeling">
    <vt:lpwstr/>
  </property>
  <property fmtid="{D5CDD505-2E9C-101B-9397-08002B2CF9AE}" pid="4" name="Organisatie">
    <vt:lpwstr/>
  </property>
  <property fmtid="{D5CDD505-2E9C-101B-9397-08002B2CF9AE}" pid="5" name="Regelingtype">
    <vt:lpwstr/>
  </property>
  <property fmtid="{D5CDD505-2E9C-101B-9397-08002B2CF9AE}" pid="6" name="MediaServiceImageTags">
    <vt:lpwstr/>
  </property>
  <property fmtid="{D5CDD505-2E9C-101B-9397-08002B2CF9AE}" pid="7" name="Documenttype">
    <vt:lpwstr/>
  </property>
  <property fmtid="{D5CDD505-2E9C-101B-9397-08002B2CF9AE}" pid="8" name="lcf76f155ced4ddcb4097134ff3c332f">
    <vt:lpwstr/>
  </property>
</Properties>
</file>