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snn-fs03\profile$\jkooistra\Documents\Bedrijvenregelingen\MIT R&amp;D\"/>
    </mc:Choice>
  </mc:AlternateContent>
  <xr:revisionPtr revIDLastSave="0" documentId="8_{CA24D350-A713-40EC-9D34-9BA1D5210F21}" xr6:coauthVersionLast="45" xr6:coauthVersionMax="45" xr10:uidLastSave="{00000000-0000-0000-0000-000000000000}"/>
  <bookViews>
    <workbookView xWindow="-108" yWindow="-108" windowWidth="23256" windowHeight="12600" tabRatio="834" firstSheet="3" activeTab="14" xr2:uid="{00000000-000D-0000-FFFF-FFFF00000000}"/>
  </bookViews>
  <sheets>
    <sheet name="Rekensheet" sheetId="15" state="hidden" r:id="rId1"/>
    <sheet name="Algemene informatie" sheetId="1" r:id="rId2"/>
    <sheet name="Financiering project" sheetId="3" r:id="rId3"/>
    <sheet name="Begroting penvoerder" sheetId="2" r:id="rId4"/>
    <sheet name="Begroting pp 2 " sheetId="6" r:id="rId5"/>
    <sheet name="Begroting pp 3" sheetId="7" r:id="rId6"/>
    <sheet name="Begroting pp 4" sheetId="8" r:id="rId7"/>
    <sheet name="Begroting pp 5" sheetId="9" r:id="rId8"/>
    <sheet name="Begroting pp 6" sheetId="10" r:id="rId9"/>
    <sheet name="Begroting pp 7" sheetId="11" r:id="rId10"/>
    <sheet name="Begroting pp 8" sheetId="12" r:id="rId11"/>
    <sheet name="Begroting pp 9" sheetId="13" r:id="rId12"/>
    <sheet name="Begroting pp 10" sheetId="14" r:id="rId13"/>
    <sheet name="Blad1" sheetId="17" r:id="rId14"/>
    <sheet name="Begroting totaal" sheetId="16" r:id="rId15"/>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2" i="16" l="1"/>
  <c r="I31" i="16"/>
  <c r="I30" i="16"/>
  <c r="I29" i="16"/>
  <c r="C31" i="3" l="1"/>
  <c r="I28" i="14" l="1"/>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6" i="14"/>
  <c r="I67" i="14"/>
  <c r="I68" i="14"/>
  <c r="I69" i="14"/>
  <c r="I70" i="14"/>
  <c r="I71" i="14"/>
  <c r="I72" i="14"/>
  <c r="I73" i="14"/>
  <c r="I74" i="14"/>
  <c r="I75" i="14"/>
  <c r="I76" i="14"/>
  <c r="I77" i="14"/>
  <c r="I78" i="14"/>
  <c r="I79" i="14"/>
  <c r="I80" i="14"/>
  <c r="I81" i="14"/>
  <c r="I82" i="14"/>
  <c r="I83" i="14"/>
  <c r="I84" i="14"/>
  <c r="I85" i="14"/>
  <c r="I86" i="14"/>
  <c r="I27" i="14"/>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27" i="13"/>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27" i="12"/>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27" i="11"/>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27" i="10"/>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27" i="9"/>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27" i="8"/>
  <c r="B23" i="7"/>
  <c r="B22" i="7"/>
  <c r="B21" i="7"/>
  <c r="B20" i="7"/>
  <c r="B19" i="7"/>
  <c r="B18" i="7"/>
  <c r="B17" i="7"/>
  <c r="B16" i="7"/>
  <c r="B15" i="7"/>
  <c r="B14" i="7"/>
  <c r="B13" i="7"/>
  <c r="B12" i="7"/>
  <c r="B11" i="7"/>
  <c r="B10" i="7"/>
  <c r="B8" i="7"/>
  <c r="B7" i="7"/>
  <c r="B6" i="7"/>
  <c r="B5" i="7"/>
  <c r="B4" i="7"/>
  <c r="I28" i="7"/>
  <c r="I29" i="7"/>
  <c r="I30" i="7"/>
  <c r="I31" i="7"/>
  <c r="B9" i="7" s="1"/>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27" i="7"/>
  <c r="C12" i="16"/>
  <c r="C13" i="16"/>
  <c r="C14" i="16"/>
  <c r="C15" i="16"/>
  <c r="C16" i="16"/>
  <c r="C17" i="16"/>
  <c r="C18" i="16"/>
  <c r="C19" i="16"/>
  <c r="C20" i="16"/>
  <c r="C21" i="16"/>
  <c r="C22" i="16"/>
  <c r="C23" i="1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27" i="6"/>
  <c r="B4" i="6"/>
  <c r="I4" i="6" s="1"/>
  <c r="B5" i="6"/>
  <c r="I5" i="6" s="1"/>
  <c r="B6" i="6"/>
  <c r="I6" i="6" s="1"/>
  <c r="B7" i="6"/>
  <c r="I7" i="6" s="1"/>
  <c r="B8" i="6"/>
  <c r="I8" i="6" s="1"/>
  <c r="B9" i="6"/>
  <c r="I9" i="6" s="1"/>
  <c r="B10" i="6"/>
  <c r="I10" i="6" s="1"/>
  <c r="B11" i="6"/>
  <c r="I11" i="6" s="1"/>
  <c r="B12" i="6"/>
  <c r="I12" i="6" s="1"/>
  <c r="B13" i="6"/>
  <c r="I13" i="6" s="1"/>
  <c r="B14" i="6"/>
  <c r="I14" i="6" s="1"/>
  <c r="B15" i="6"/>
  <c r="I15" i="6" s="1"/>
  <c r="B16" i="6"/>
  <c r="I16" i="6" s="1"/>
  <c r="B17" i="6"/>
  <c r="I17" i="6" s="1"/>
  <c r="B18" i="6"/>
  <c r="I18" i="6" s="1"/>
  <c r="B19" i="6"/>
  <c r="I19" i="6" s="1"/>
  <c r="B20" i="6"/>
  <c r="I20" i="6" s="1"/>
  <c r="B21" i="6"/>
  <c r="I21" i="6" s="1"/>
  <c r="B22" i="6"/>
  <c r="I22" i="6" s="1"/>
  <c r="B23" i="6"/>
  <c r="I23" i="6" s="1"/>
  <c r="C24" i="6"/>
  <c r="C30" i="16" s="1"/>
  <c r="D24" i="6"/>
  <c r="D30" i="16" s="1"/>
  <c r="E24" i="6"/>
  <c r="E30" i="16" s="1"/>
  <c r="F24" i="6"/>
  <c r="F30" i="16" s="1"/>
  <c r="G24" i="6"/>
  <c r="H24" i="6"/>
  <c r="H30" i="16" s="1"/>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27" i="2"/>
  <c r="C4" i="16"/>
  <c r="D4" i="16"/>
  <c r="E4" i="16"/>
  <c r="F4" i="16"/>
  <c r="G4" i="16"/>
  <c r="H4" i="16"/>
  <c r="C5" i="16"/>
  <c r="D5" i="16"/>
  <c r="E5" i="16"/>
  <c r="F5" i="16"/>
  <c r="G5" i="16"/>
  <c r="H5" i="16"/>
  <c r="C6" i="16"/>
  <c r="D6" i="16"/>
  <c r="E6" i="16"/>
  <c r="F6" i="16"/>
  <c r="G6" i="16"/>
  <c r="H6" i="16"/>
  <c r="C7" i="16"/>
  <c r="D7" i="16"/>
  <c r="E7" i="16"/>
  <c r="F7" i="16"/>
  <c r="G7" i="16"/>
  <c r="H7" i="16"/>
  <c r="C8" i="16"/>
  <c r="D8" i="16"/>
  <c r="E8" i="16"/>
  <c r="F8" i="16"/>
  <c r="G8" i="16"/>
  <c r="H8" i="16"/>
  <c r="C9" i="16"/>
  <c r="D9" i="16"/>
  <c r="E9" i="16"/>
  <c r="F9" i="16"/>
  <c r="G9" i="16"/>
  <c r="H9" i="16"/>
  <c r="C10" i="16"/>
  <c r="D10" i="16"/>
  <c r="E10" i="16"/>
  <c r="F10" i="16"/>
  <c r="G10" i="16"/>
  <c r="H10" i="16"/>
  <c r="C11" i="16"/>
  <c r="D11" i="16"/>
  <c r="E11" i="16"/>
  <c r="F11" i="16"/>
  <c r="G11" i="16"/>
  <c r="H11" i="16"/>
  <c r="D12" i="16"/>
  <c r="E12" i="16"/>
  <c r="F12" i="16"/>
  <c r="G12" i="16"/>
  <c r="H12" i="16"/>
  <c r="D13" i="16"/>
  <c r="E13" i="16"/>
  <c r="F13" i="16"/>
  <c r="G13" i="16"/>
  <c r="H13" i="16"/>
  <c r="D14" i="16"/>
  <c r="E14" i="16"/>
  <c r="F14" i="16"/>
  <c r="G14" i="16"/>
  <c r="H14" i="16"/>
  <c r="D15" i="16"/>
  <c r="E15" i="16"/>
  <c r="F15" i="16"/>
  <c r="G15" i="16"/>
  <c r="H15" i="16"/>
  <c r="D16" i="16"/>
  <c r="E16" i="16"/>
  <c r="F16" i="16"/>
  <c r="G16" i="16"/>
  <c r="H16" i="16"/>
  <c r="D17" i="16"/>
  <c r="E17" i="16"/>
  <c r="F17" i="16"/>
  <c r="G17" i="16"/>
  <c r="H17" i="16"/>
  <c r="D18" i="16"/>
  <c r="E18" i="16"/>
  <c r="F18" i="16"/>
  <c r="G18" i="16"/>
  <c r="H18" i="16"/>
  <c r="D19" i="16"/>
  <c r="E19" i="16"/>
  <c r="F19" i="16"/>
  <c r="G19" i="16"/>
  <c r="H19" i="16"/>
  <c r="D20" i="16"/>
  <c r="E20" i="16"/>
  <c r="F20" i="16"/>
  <c r="G20" i="16"/>
  <c r="H20" i="16"/>
  <c r="D21" i="16"/>
  <c r="E21" i="16"/>
  <c r="F21" i="16"/>
  <c r="G21" i="16"/>
  <c r="H21" i="16"/>
  <c r="D22" i="16"/>
  <c r="E22" i="16"/>
  <c r="F22" i="16"/>
  <c r="G22" i="16"/>
  <c r="H22" i="16"/>
  <c r="D23" i="16"/>
  <c r="E23" i="16"/>
  <c r="F23" i="16"/>
  <c r="G23" i="16"/>
  <c r="H23" i="16"/>
  <c r="A29" i="16"/>
  <c r="A30" i="16"/>
  <c r="G30" i="16"/>
  <c r="A31" i="16"/>
  <c r="A32" i="16"/>
  <c r="A33" i="16"/>
  <c r="A34" i="16"/>
  <c r="A35" i="16"/>
  <c r="A36" i="16"/>
  <c r="A37" i="16"/>
  <c r="A38" i="16"/>
  <c r="B24" i="6" l="1"/>
  <c r="B30" i="16" s="1"/>
  <c r="I24" i="6"/>
  <c r="C24" i="16"/>
  <c r="C25" i="16" s="1"/>
  <c r="E24" i="16"/>
  <c r="D24" i="16"/>
  <c r="D25" i="16" s="1"/>
  <c r="H24" i="16"/>
  <c r="H25" i="16" s="1"/>
  <c r="G24" i="16"/>
  <c r="G25" i="16" s="1"/>
  <c r="F24" i="16"/>
  <c r="E17" i="3"/>
  <c r="E10" i="1" l="1"/>
  <c r="E27" i="15"/>
  <c r="H24" i="14"/>
  <c r="H38" i="16" s="1"/>
  <c r="B120" i="16" s="1"/>
  <c r="G24" i="14"/>
  <c r="G38" i="16" s="1"/>
  <c r="B119" i="16" s="1"/>
  <c r="F24" i="14"/>
  <c r="F38" i="16" s="1"/>
  <c r="B118" i="16" s="1"/>
  <c r="E24" i="14"/>
  <c r="E38" i="16" s="1"/>
  <c r="B117" i="16" s="1"/>
  <c r="D24" i="14"/>
  <c r="D38" i="16" s="1"/>
  <c r="B116" i="16" s="1"/>
  <c r="C24" i="14"/>
  <c r="C38" i="16" s="1"/>
  <c r="B115" i="16" s="1"/>
  <c r="B23" i="14"/>
  <c r="I23" i="14" s="1"/>
  <c r="B22" i="14"/>
  <c r="I22" i="14" s="1"/>
  <c r="B21" i="14"/>
  <c r="I21" i="14" s="1"/>
  <c r="B20" i="14"/>
  <c r="B19" i="14"/>
  <c r="I19" i="14" s="1"/>
  <c r="B18" i="14"/>
  <c r="I18" i="14" s="1"/>
  <c r="B17" i="14"/>
  <c r="I17" i="14" s="1"/>
  <c r="B16" i="14"/>
  <c r="B15" i="14"/>
  <c r="I15" i="14" s="1"/>
  <c r="B14" i="14"/>
  <c r="I14" i="14" s="1"/>
  <c r="B13" i="14"/>
  <c r="I13" i="14" s="1"/>
  <c r="B12" i="14"/>
  <c r="B11" i="14"/>
  <c r="I11" i="14" s="1"/>
  <c r="B10" i="14"/>
  <c r="I10" i="14" s="1"/>
  <c r="B9" i="14"/>
  <c r="I9" i="14" s="1"/>
  <c r="B8" i="14"/>
  <c r="B7" i="14"/>
  <c r="I7" i="14" s="1"/>
  <c r="B6" i="14"/>
  <c r="I6" i="14" s="1"/>
  <c r="B5" i="14"/>
  <c r="I5" i="14" s="1"/>
  <c r="B4" i="14"/>
  <c r="H24" i="13"/>
  <c r="H37" i="16" s="1"/>
  <c r="B112" i="16" s="1"/>
  <c r="G24" i="13"/>
  <c r="G37" i="16" s="1"/>
  <c r="B111" i="16" s="1"/>
  <c r="F24" i="13"/>
  <c r="F37" i="16" s="1"/>
  <c r="B110" i="16" s="1"/>
  <c r="E24" i="13"/>
  <c r="E37" i="16" s="1"/>
  <c r="B109" i="16" s="1"/>
  <c r="D24" i="13"/>
  <c r="D37" i="16" s="1"/>
  <c r="B108" i="16" s="1"/>
  <c r="C24" i="13"/>
  <c r="B23" i="13"/>
  <c r="I23" i="13" s="1"/>
  <c r="B22" i="13"/>
  <c r="I22" i="13" s="1"/>
  <c r="B21" i="13"/>
  <c r="I21" i="13" s="1"/>
  <c r="B20" i="13"/>
  <c r="I20" i="13" s="1"/>
  <c r="B19" i="13"/>
  <c r="I19" i="13" s="1"/>
  <c r="B18" i="13"/>
  <c r="I18" i="13" s="1"/>
  <c r="B17" i="13"/>
  <c r="B16" i="13"/>
  <c r="I16" i="13" s="1"/>
  <c r="B15" i="13"/>
  <c r="I15" i="13" s="1"/>
  <c r="B14" i="13"/>
  <c r="I14" i="13" s="1"/>
  <c r="B13" i="13"/>
  <c r="I13" i="13" s="1"/>
  <c r="B12" i="13"/>
  <c r="I12" i="13" s="1"/>
  <c r="B11" i="13"/>
  <c r="I11" i="13" s="1"/>
  <c r="B10" i="13"/>
  <c r="I10" i="13" s="1"/>
  <c r="B9" i="13"/>
  <c r="I9" i="13" s="1"/>
  <c r="B8" i="13"/>
  <c r="I8" i="13" s="1"/>
  <c r="B7" i="13"/>
  <c r="I7" i="13" s="1"/>
  <c r="B6" i="13"/>
  <c r="I6" i="13" s="1"/>
  <c r="B5" i="13"/>
  <c r="I5" i="13" s="1"/>
  <c r="B4" i="13"/>
  <c r="I4" i="13" s="1"/>
  <c r="H24" i="12"/>
  <c r="H36" i="16" s="1"/>
  <c r="B104" i="16" s="1"/>
  <c r="G24" i="12"/>
  <c r="G36" i="16" s="1"/>
  <c r="B103" i="16" s="1"/>
  <c r="F24" i="12"/>
  <c r="F36" i="16" s="1"/>
  <c r="B102" i="16" s="1"/>
  <c r="E24" i="12"/>
  <c r="E36" i="16" s="1"/>
  <c r="B101" i="16" s="1"/>
  <c r="D24" i="12"/>
  <c r="C24" i="12"/>
  <c r="B23" i="12"/>
  <c r="I23" i="12" s="1"/>
  <c r="B22" i="12"/>
  <c r="B21" i="12"/>
  <c r="I21" i="12" s="1"/>
  <c r="B20" i="12"/>
  <c r="B19" i="12"/>
  <c r="I19" i="12" s="1"/>
  <c r="B18" i="12"/>
  <c r="B17" i="12"/>
  <c r="I17" i="12" s="1"/>
  <c r="B16" i="12"/>
  <c r="B15" i="12"/>
  <c r="I15" i="12" s="1"/>
  <c r="B14" i="12"/>
  <c r="B13" i="12"/>
  <c r="B12" i="12"/>
  <c r="B11" i="12"/>
  <c r="I11" i="12" s="1"/>
  <c r="B10" i="12"/>
  <c r="I10" i="12" s="1"/>
  <c r="B9" i="12"/>
  <c r="I9" i="12" s="1"/>
  <c r="B8" i="12"/>
  <c r="B7" i="12"/>
  <c r="I7" i="12" s="1"/>
  <c r="B6" i="12"/>
  <c r="B5" i="12"/>
  <c r="I5" i="12" s="1"/>
  <c r="B4" i="12"/>
  <c r="H24" i="11"/>
  <c r="G24" i="11"/>
  <c r="G35" i="16" s="1"/>
  <c r="B95" i="16" s="1"/>
  <c r="F24" i="11"/>
  <c r="E24" i="11"/>
  <c r="E35" i="16" s="1"/>
  <c r="B93" i="16" s="1"/>
  <c r="D24" i="11"/>
  <c r="D35" i="16" s="1"/>
  <c r="B92" i="16" s="1"/>
  <c r="C24" i="11"/>
  <c r="C35" i="16" s="1"/>
  <c r="B91" i="16" s="1"/>
  <c r="B23" i="11"/>
  <c r="I23" i="11" s="1"/>
  <c r="B22" i="11"/>
  <c r="I22" i="11" s="1"/>
  <c r="B21" i="11"/>
  <c r="I21" i="11" s="1"/>
  <c r="B20" i="11"/>
  <c r="I20" i="11" s="1"/>
  <c r="B19" i="11"/>
  <c r="I19" i="11" s="1"/>
  <c r="B18" i="11"/>
  <c r="I18" i="11" s="1"/>
  <c r="B17" i="11"/>
  <c r="B16" i="11"/>
  <c r="B15" i="11"/>
  <c r="I15" i="11" s="1"/>
  <c r="B14" i="11"/>
  <c r="I14" i="11" s="1"/>
  <c r="B13" i="11"/>
  <c r="I13" i="11" s="1"/>
  <c r="B12" i="11"/>
  <c r="I12" i="11" s="1"/>
  <c r="B11" i="11"/>
  <c r="B10" i="11"/>
  <c r="I10" i="11" s="1"/>
  <c r="B9" i="11"/>
  <c r="B8" i="11"/>
  <c r="I8" i="11" s="1"/>
  <c r="B7" i="11"/>
  <c r="B6" i="11"/>
  <c r="I6" i="11" s="1"/>
  <c r="B5" i="11"/>
  <c r="I5" i="11" s="1"/>
  <c r="B4" i="11"/>
  <c r="I4" i="11" s="1"/>
  <c r="H24" i="10"/>
  <c r="H34" i="16" s="1"/>
  <c r="B88" i="16" s="1"/>
  <c r="G24" i="10"/>
  <c r="F24" i="10"/>
  <c r="F34" i="16" s="1"/>
  <c r="B86" i="16" s="1"/>
  <c r="E24" i="10"/>
  <c r="D24" i="10"/>
  <c r="D34" i="16" s="1"/>
  <c r="B84" i="16" s="1"/>
  <c r="C24" i="10"/>
  <c r="C34" i="16" s="1"/>
  <c r="B83" i="16" s="1"/>
  <c r="B23" i="10"/>
  <c r="I23" i="10" s="1"/>
  <c r="B22" i="10"/>
  <c r="B21" i="10"/>
  <c r="B20" i="10"/>
  <c r="B19" i="10"/>
  <c r="I19" i="10" s="1"/>
  <c r="B18" i="10"/>
  <c r="I18" i="10" s="1"/>
  <c r="B17" i="10"/>
  <c r="I17" i="10" s="1"/>
  <c r="B16" i="10"/>
  <c r="B15" i="10"/>
  <c r="I15" i="10" s="1"/>
  <c r="B14" i="10"/>
  <c r="B13" i="10"/>
  <c r="I13" i="10" s="1"/>
  <c r="B12" i="10"/>
  <c r="B11" i="10"/>
  <c r="I11" i="10" s="1"/>
  <c r="B10" i="10"/>
  <c r="I10" i="10" s="1"/>
  <c r="B9" i="10"/>
  <c r="I9" i="10" s="1"/>
  <c r="B8" i="10"/>
  <c r="I8" i="10" s="1"/>
  <c r="B7" i="10"/>
  <c r="B6" i="10"/>
  <c r="B5" i="10"/>
  <c r="B4" i="10"/>
  <c r="H24" i="9"/>
  <c r="G24" i="9"/>
  <c r="G33" i="16" s="1"/>
  <c r="B79" i="16" s="1"/>
  <c r="F24" i="9"/>
  <c r="F33" i="16" s="1"/>
  <c r="B78" i="16" s="1"/>
  <c r="E24" i="9"/>
  <c r="E33" i="16" s="1"/>
  <c r="B77" i="16" s="1"/>
  <c r="D24" i="9"/>
  <c r="D33" i="16" s="1"/>
  <c r="B76" i="16" s="1"/>
  <c r="C24" i="9"/>
  <c r="C33" i="16" s="1"/>
  <c r="B75" i="16" s="1"/>
  <c r="B23" i="9"/>
  <c r="I23" i="9" s="1"/>
  <c r="B22" i="9"/>
  <c r="B21" i="9"/>
  <c r="I21" i="9" s="1"/>
  <c r="B20" i="9"/>
  <c r="I20" i="9" s="1"/>
  <c r="B19" i="9"/>
  <c r="I19" i="9" s="1"/>
  <c r="B18" i="9"/>
  <c r="I18" i="9" s="1"/>
  <c r="B17" i="9"/>
  <c r="I17" i="9" s="1"/>
  <c r="B16" i="9"/>
  <c r="B15" i="9"/>
  <c r="B14" i="9"/>
  <c r="I14" i="9" s="1"/>
  <c r="B13" i="9"/>
  <c r="I13" i="9" s="1"/>
  <c r="B12" i="9"/>
  <c r="I12" i="9" s="1"/>
  <c r="B11" i="9"/>
  <c r="I11" i="9" s="1"/>
  <c r="B10" i="9"/>
  <c r="I10" i="9" s="1"/>
  <c r="B9" i="9"/>
  <c r="B8" i="9"/>
  <c r="I8" i="9" s="1"/>
  <c r="B7" i="9"/>
  <c r="I7" i="9" s="1"/>
  <c r="B6" i="9"/>
  <c r="I6" i="9" s="1"/>
  <c r="B5" i="9"/>
  <c r="I5" i="9" s="1"/>
  <c r="B4" i="9"/>
  <c r="B6" i="8"/>
  <c r="I6" i="8" s="1"/>
  <c r="H24" i="8"/>
  <c r="G24" i="8"/>
  <c r="G32" i="16" s="1"/>
  <c r="B71" i="16" s="1"/>
  <c r="F24" i="8"/>
  <c r="E24" i="8"/>
  <c r="E32" i="16" s="1"/>
  <c r="B69" i="16" s="1"/>
  <c r="D24" i="8"/>
  <c r="D32" i="16" s="1"/>
  <c r="B68" i="16" s="1"/>
  <c r="C24" i="8"/>
  <c r="C32" i="16" s="1"/>
  <c r="B67" i="16" s="1"/>
  <c r="B23" i="8"/>
  <c r="I23" i="8" s="1"/>
  <c r="B22" i="8"/>
  <c r="I22" i="8" s="1"/>
  <c r="B21" i="8"/>
  <c r="I21" i="8" s="1"/>
  <c r="B20" i="8"/>
  <c r="I20" i="8" s="1"/>
  <c r="B19" i="8"/>
  <c r="I19" i="8" s="1"/>
  <c r="B18" i="8"/>
  <c r="I18" i="8" s="1"/>
  <c r="B17" i="8"/>
  <c r="I17" i="8" s="1"/>
  <c r="B16" i="8"/>
  <c r="I16" i="8" s="1"/>
  <c r="B15" i="8"/>
  <c r="I15" i="8" s="1"/>
  <c r="B14" i="8"/>
  <c r="I14" i="8" s="1"/>
  <c r="B13" i="8"/>
  <c r="I13" i="8" s="1"/>
  <c r="B12" i="8"/>
  <c r="I12" i="8" s="1"/>
  <c r="B11" i="8"/>
  <c r="I11" i="8" s="1"/>
  <c r="B10" i="8"/>
  <c r="I10" i="8" s="1"/>
  <c r="B9" i="8"/>
  <c r="B8" i="8"/>
  <c r="I8" i="8" s="1"/>
  <c r="B7" i="8"/>
  <c r="B5" i="8"/>
  <c r="B4" i="8"/>
  <c r="I4" i="8" s="1"/>
  <c r="H24" i="7"/>
  <c r="H31" i="16" s="1"/>
  <c r="B64" i="16" s="1"/>
  <c r="G24" i="7"/>
  <c r="G31" i="16" s="1"/>
  <c r="B63" i="16" s="1"/>
  <c r="F24" i="7"/>
  <c r="F31" i="16" s="1"/>
  <c r="B62" i="16" s="1"/>
  <c r="E24" i="7"/>
  <c r="E31" i="16" s="1"/>
  <c r="B61" i="16" s="1"/>
  <c r="D24" i="7"/>
  <c r="D31" i="16" s="1"/>
  <c r="B60" i="16" s="1"/>
  <c r="C24" i="7"/>
  <c r="C31" i="16" s="1"/>
  <c r="B59" i="16" s="1"/>
  <c r="I23" i="7"/>
  <c r="I22" i="7"/>
  <c r="I20" i="7"/>
  <c r="I18" i="7"/>
  <c r="I14" i="7"/>
  <c r="I12" i="7"/>
  <c r="I10" i="7"/>
  <c r="I8" i="7"/>
  <c r="I7" i="7"/>
  <c r="I6" i="7"/>
  <c r="B56" i="16"/>
  <c r="B6" i="2"/>
  <c r="B4" i="2"/>
  <c r="B23" i="2"/>
  <c r="B22" i="2"/>
  <c r="B21" i="2"/>
  <c r="B20" i="2"/>
  <c r="B19" i="2"/>
  <c r="B18" i="2"/>
  <c r="B17" i="2"/>
  <c r="B16" i="2"/>
  <c r="B15" i="2"/>
  <c r="B14" i="2"/>
  <c r="B13" i="2"/>
  <c r="B12" i="2"/>
  <c r="B11" i="2"/>
  <c r="B10" i="2"/>
  <c r="B9" i="2"/>
  <c r="B8" i="2"/>
  <c r="B7" i="2"/>
  <c r="H24" i="2"/>
  <c r="G24" i="2"/>
  <c r="G29" i="16" s="1"/>
  <c r="F24" i="2"/>
  <c r="F29" i="16" s="1"/>
  <c r="E24" i="2"/>
  <c r="E29" i="16" s="1"/>
  <c r="D24" i="2"/>
  <c r="D29" i="16" s="1"/>
  <c r="C24" i="2"/>
  <c r="C29" i="16" s="1"/>
  <c r="I4" i="12"/>
  <c r="A66" i="15"/>
  <c r="A65" i="15"/>
  <c r="I31" i="15"/>
  <c r="I30" i="15"/>
  <c r="I29" i="15"/>
  <c r="D1" i="14"/>
  <c r="D1" i="13"/>
  <c r="D1" i="12"/>
  <c r="D1" i="11"/>
  <c r="D1" i="10"/>
  <c r="D1" i="9"/>
  <c r="D1" i="8"/>
  <c r="D1" i="7"/>
  <c r="D1" i="6"/>
  <c r="B55" i="16"/>
  <c r="B54" i="16"/>
  <c r="B53" i="16"/>
  <c r="B52" i="16"/>
  <c r="B51" i="16"/>
  <c r="E1" i="2"/>
  <c r="B41" i="15"/>
  <c r="D41" i="15" s="1"/>
  <c r="A50" i="16"/>
  <c r="A58" i="16"/>
  <c r="A66" i="16"/>
  <c r="A74" i="16"/>
  <c r="A82" i="16"/>
  <c r="A90" i="16"/>
  <c r="A98" i="16"/>
  <c r="A106" i="16"/>
  <c r="A114" i="16"/>
  <c r="A42" i="16"/>
  <c r="D39" i="3"/>
  <c r="A30" i="3"/>
  <c r="A31" i="3"/>
  <c r="A32" i="3"/>
  <c r="A33" i="3"/>
  <c r="A34" i="3"/>
  <c r="A35" i="3"/>
  <c r="A36" i="3"/>
  <c r="A37" i="3"/>
  <c r="A38" i="3"/>
  <c r="A29" i="3"/>
  <c r="I25" i="15"/>
  <c r="B42" i="15"/>
  <c r="D42" i="15" s="1"/>
  <c r="AA4" i="15" s="1"/>
  <c r="B43" i="15"/>
  <c r="D43" i="15" s="1"/>
  <c r="B44" i="15"/>
  <c r="D44" i="15" s="1"/>
  <c r="B45" i="15"/>
  <c r="D45" i="15" s="1"/>
  <c r="B46" i="15"/>
  <c r="D46" i="15" s="1"/>
  <c r="AH8" i="15" s="1"/>
  <c r="B47" i="15"/>
  <c r="D47" i="15" s="1"/>
  <c r="B48" i="15"/>
  <c r="D48" i="15" s="1"/>
  <c r="B49" i="15"/>
  <c r="D49" i="15" s="1"/>
  <c r="B50" i="15"/>
  <c r="D50" i="15" s="1"/>
  <c r="AA12" i="15" s="1"/>
  <c r="B51" i="15"/>
  <c r="D51" i="15" s="1"/>
  <c r="B52" i="15"/>
  <c r="D52" i="15" s="1"/>
  <c r="B53" i="15"/>
  <c r="D53" i="15" s="1"/>
  <c r="AB15" i="15" s="1"/>
  <c r="B54" i="15"/>
  <c r="D54" i="15" s="1"/>
  <c r="AB16" i="15" s="1"/>
  <c r="B55" i="15"/>
  <c r="D55" i="15" s="1"/>
  <c r="B56" i="15"/>
  <c r="D56" i="15" s="1"/>
  <c r="AA18" i="15" s="1"/>
  <c r="B57" i="15"/>
  <c r="D57" i="15" s="1"/>
  <c r="B58" i="15"/>
  <c r="D58" i="15" s="1"/>
  <c r="AG20" i="15" s="1"/>
  <c r="B59" i="15"/>
  <c r="D59" i="15" s="1"/>
  <c r="B40" i="15"/>
  <c r="D40" i="15" s="1"/>
  <c r="A41" i="15"/>
  <c r="A42" i="15"/>
  <c r="A43" i="15"/>
  <c r="A44" i="15"/>
  <c r="A45" i="15"/>
  <c r="A46" i="15"/>
  <c r="A47" i="15"/>
  <c r="A48" i="15"/>
  <c r="A49" i="15"/>
  <c r="A50" i="15"/>
  <c r="A51" i="15"/>
  <c r="A52" i="15"/>
  <c r="A53" i="15"/>
  <c r="A54" i="15"/>
  <c r="A55" i="15"/>
  <c r="A56" i="15"/>
  <c r="A57" i="15"/>
  <c r="A58" i="15"/>
  <c r="A59" i="15"/>
  <c r="A40" i="15"/>
  <c r="B27" i="15"/>
  <c r="D27" i="15" s="1"/>
  <c r="B28" i="15"/>
  <c r="D28" i="15" s="1"/>
  <c r="B29" i="15"/>
  <c r="D29" i="15" s="1"/>
  <c r="Q3" i="15" s="1"/>
  <c r="B30" i="15"/>
  <c r="D30" i="15" s="1"/>
  <c r="B31" i="15"/>
  <c r="D31" i="15" s="1"/>
  <c r="B32" i="15"/>
  <c r="D32" i="15" s="1"/>
  <c r="B33" i="15"/>
  <c r="D33" i="15" s="1"/>
  <c r="B34" i="15"/>
  <c r="D34" i="15" s="1"/>
  <c r="B35" i="15"/>
  <c r="D35" i="15" s="1"/>
  <c r="K5" i="15" s="1"/>
  <c r="A27" i="15"/>
  <c r="C1" i="15" s="1"/>
  <c r="A28" i="15"/>
  <c r="D1" i="15" s="1"/>
  <c r="A29" i="15"/>
  <c r="Q1" i="15" s="1"/>
  <c r="A30" i="15"/>
  <c r="R1" i="15" s="1"/>
  <c r="A31" i="15"/>
  <c r="AQ1" i="15" s="1"/>
  <c r="A32" i="15"/>
  <c r="AF1" i="15" s="1"/>
  <c r="A33" i="15"/>
  <c r="U1" i="15" s="1"/>
  <c r="A34" i="15"/>
  <c r="V1" i="15" s="1"/>
  <c r="A35" i="15"/>
  <c r="K1" i="15" s="1"/>
  <c r="B26" i="15"/>
  <c r="D26" i="15" s="1"/>
  <c r="A26" i="15"/>
  <c r="B1" i="15" s="1"/>
  <c r="AH5" i="15"/>
  <c r="AG8" i="15"/>
  <c r="AI21" i="15"/>
  <c r="AI20" i="15"/>
  <c r="S8" i="15"/>
  <c r="S16" i="15"/>
  <c r="S3" i="15"/>
  <c r="AI1" i="15"/>
  <c r="AE1" i="15"/>
  <c r="F1" i="15"/>
  <c r="AD1" i="15"/>
  <c r="AP1" i="15"/>
  <c r="E1" i="15"/>
  <c r="AN1" i="15"/>
  <c r="AL1" i="15"/>
  <c r="I27" i="15"/>
  <c r="I26" i="15"/>
  <c r="B39" i="3"/>
  <c r="B26" i="3"/>
  <c r="B18" i="3"/>
  <c r="B10" i="3"/>
  <c r="C58" i="16"/>
  <c r="C98" i="16"/>
  <c r="C50" i="16"/>
  <c r="C74" i="16"/>
  <c r="C114" i="16"/>
  <c r="C82" i="16"/>
  <c r="C66" i="16"/>
  <c r="C90" i="16"/>
  <c r="C106" i="16"/>
  <c r="I28" i="15"/>
  <c r="G3" i="15"/>
  <c r="G20" i="15"/>
  <c r="B5" i="2"/>
  <c r="I5" i="2" s="1"/>
  <c r="G5" i="15" l="1"/>
  <c r="Z1" i="15"/>
  <c r="AC20" i="15"/>
  <c r="AM1" i="15"/>
  <c r="S1" i="15"/>
  <c r="AI16" i="15"/>
  <c r="R20" i="15"/>
  <c r="F40" i="3"/>
  <c r="AB1" i="15"/>
  <c r="G1" i="15"/>
  <c r="AG16" i="15"/>
  <c r="AF4" i="15"/>
  <c r="I1" i="15"/>
  <c r="Z20" i="15"/>
  <c r="AF13" i="15"/>
  <c r="Z13" i="15"/>
  <c r="AB4" i="15"/>
  <c r="AH1" i="15"/>
  <c r="J1" i="15"/>
  <c r="AI4" i="15"/>
  <c r="S4" i="15"/>
  <c r="AE4" i="15"/>
  <c r="P1" i="15"/>
  <c r="Z4" i="15"/>
  <c r="G4" i="15"/>
  <c r="AR1" i="15"/>
  <c r="AH4" i="15"/>
  <c r="AP4" i="15"/>
  <c r="AT1" i="15"/>
  <c r="AD4" i="15"/>
  <c r="AG1" i="15"/>
  <c r="AG4" i="15"/>
  <c r="AF12" i="15"/>
  <c r="N1" i="15"/>
  <c r="AS1" i="15"/>
  <c r="AC4" i="15"/>
  <c r="AQ4" i="15"/>
  <c r="H21" i="15"/>
  <c r="T3" i="15"/>
  <c r="T5" i="15"/>
  <c r="H17" i="15"/>
  <c r="T4" i="15"/>
  <c r="T8" i="15"/>
  <c r="H20" i="15"/>
  <c r="T12" i="15"/>
  <c r="U4" i="15"/>
  <c r="I20" i="15"/>
  <c r="P8" i="15"/>
  <c r="P5" i="15"/>
  <c r="D16" i="15"/>
  <c r="D20" i="15"/>
  <c r="AN21" i="15"/>
  <c r="P4" i="15"/>
  <c r="F3" i="15"/>
  <c r="AC16" i="15"/>
  <c r="AF20" i="15"/>
  <c r="AC1" i="15"/>
  <c r="Q16" i="15"/>
  <c r="AA20" i="15"/>
  <c r="AB20" i="15"/>
  <c r="AO1" i="15"/>
  <c r="T1" i="15"/>
  <c r="Z16" i="15"/>
  <c r="AD20" i="15"/>
  <c r="AU1" i="15"/>
  <c r="T21" i="15"/>
  <c r="F20" i="15"/>
  <c r="AA1" i="15"/>
  <c r="H1" i="15"/>
  <c r="W1" i="15"/>
  <c r="AH16" i="15"/>
  <c r="AA16" i="15"/>
  <c r="AE20" i="15"/>
  <c r="O1" i="15"/>
  <c r="T20" i="15"/>
  <c r="AD16" i="15"/>
  <c r="AF16" i="15"/>
  <c r="AH20" i="15"/>
  <c r="S20" i="15"/>
  <c r="T16" i="15"/>
  <c r="AE16" i="15"/>
  <c r="S17" i="15"/>
  <c r="B24" i="14"/>
  <c r="B38" i="16" s="1"/>
  <c r="C37" i="16"/>
  <c r="B107" i="16" s="1"/>
  <c r="C36" i="16"/>
  <c r="B99" i="16" s="1"/>
  <c r="D36" i="16"/>
  <c r="B100" i="16" s="1"/>
  <c r="F35" i="16"/>
  <c r="B94" i="16" s="1"/>
  <c r="H35" i="16"/>
  <c r="B96" i="16" s="1"/>
  <c r="B24" i="10"/>
  <c r="B34" i="16" s="1"/>
  <c r="G34" i="16"/>
  <c r="G39" i="16" s="1"/>
  <c r="I14" i="10"/>
  <c r="E34" i="16"/>
  <c r="E39" i="16" s="1"/>
  <c r="B7" i="16"/>
  <c r="I7" i="16" s="1"/>
  <c r="H33" i="16"/>
  <c r="B80" i="16" s="1"/>
  <c r="F32" i="16"/>
  <c r="B70" i="16" s="1"/>
  <c r="B11" i="16"/>
  <c r="I11" i="16" s="1"/>
  <c r="H32" i="16"/>
  <c r="B72" i="16" s="1"/>
  <c r="B4" i="16"/>
  <c r="I4" i="16" s="1"/>
  <c r="B9" i="16"/>
  <c r="I9" i="16" s="1"/>
  <c r="B6" i="16"/>
  <c r="I6" i="16" s="1"/>
  <c r="B8" i="16"/>
  <c r="I8" i="16" s="1"/>
  <c r="B10" i="16"/>
  <c r="I10" i="16" s="1"/>
  <c r="B24" i="7"/>
  <c r="B14" i="16"/>
  <c r="I14" i="16" s="1"/>
  <c r="B15" i="16"/>
  <c r="I15" i="16" s="1"/>
  <c r="B23" i="16"/>
  <c r="I23" i="16" s="1"/>
  <c r="B16" i="16"/>
  <c r="I16" i="16" s="1"/>
  <c r="B13" i="16"/>
  <c r="I13" i="16" s="1"/>
  <c r="B17" i="16"/>
  <c r="I17" i="16" s="1"/>
  <c r="B20" i="16"/>
  <c r="I20" i="16" s="1"/>
  <c r="B18" i="16"/>
  <c r="I18" i="16" s="1"/>
  <c r="B12" i="16"/>
  <c r="I12" i="16" s="1"/>
  <c r="B21" i="16"/>
  <c r="I21" i="16" s="1"/>
  <c r="B22" i="16"/>
  <c r="I22" i="16" s="1"/>
  <c r="B19" i="16"/>
  <c r="I19" i="16" s="1"/>
  <c r="B47" i="16"/>
  <c r="B43" i="16"/>
  <c r="B46" i="16"/>
  <c r="I12" i="2"/>
  <c r="I20" i="2"/>
  <c r="I13" i="2"/>
  <c r="I21" i="2"/>
  <c r="I23" i="2"/>
  <c r="I9" i="2"/>
  <c r="I8" i="2"/>
  <c r="I7" i="2"/>
  <c r="I16" i="2"/>
  <c r="I17" i="2"/>
  <c r="I18" i="2"/>
  <c r="I19" i="2"/>
  <c r="I4" i="2"/>
  <c r="I6" i="2"/>
  <c r="H29" i="16"/>
  <c r="I15" i="2"/>
  <c r="I11" i="2"/>
  <c r="I14" i="2"/>
  <c r="I22" i="2"/>
  <c r="I10" i="2"/>
  <c r="B44" i="16"/>
  <c r="B24" i="2"/>
  <c r="B29" i="16" s="1"/>
  <c r="B5" i="16"/>
  <c r="I5" i="16" s="1"/>
  <c r="B45" i="16"/>
  <c r="AE2" i="15"/>
  <c r="AH2" i="15"/>
  <c r="AF2" i="15"/>
  <c r="H2" i="15"/>
  <c r="S2" i="15"/>
  <c r="AG7" i="15"/>
  <c r="AC7" i="15"/>
  <c r="I7" i="15"/>
  <c r="AF7" i="15"/>
  <c r="T7" i="15"/>
  <c r="AE6" i="15"/>
  <c r="AI6" i="15"/>
  <c r="AG6" i="15"/>
  <c r="AH6" i="15"/>
  <c r="U6" i="15"/>
  <c r="Z6" i="15"/>
  <c r="AB6" i="15"/>
  <c r="AD6" i="15"/>
  <c r="S6" i="15"/>
  <c r="P6" i="15"/>
  <c r="AF6" i="15"/>
  <c r="AA6" i="15"/>
  <c r="AC6" i="15"/>
  <c r="T6" i="15"/>
  <c r="G8" i="15"/>
  <c r="AB13" i="15"/>
  <c r="AH15" i="15"/>
  <c r="AC8" i="15"/>
  <c r="R15" i="15"/>
  <c r="U15" i="15"/>
  <c r="AF15" i="15"/>
  <c r="AD15" i="15"/>
  <c r="AE8" i="15"/>
  <c r="J15" i="15"/>
  <c r="P13" i="15"/>
  <c r="T15" i="15"/>
  <c r="V15" i="15"/>
  <c r="Z15" i="15"/>
  <c r="AG15" i="15"/>
  <c r="AA8" i="15"/>
  <c r="E15" i="15"/>
  <c r="S21" i="15"/>
  <c r="AI15" i="15"/>
  <c r="AC15" i="15"/>
  <c r="Z8" i="15"/>
  <c r="AA15" i="15"/>
  <c r="AF8" i="15"/>
  <c r="AB8" i="15"/>
  <c r="H15" i="15"/>
  <c r="D8" i="15"/>
  <c r="S13" i="15"/>
  <c r="AE15" i="15"/>
  <c r="V2" i="15"/>
  <c r="AC9" i="15"/>
  <c r="AE9" i="15"/>
  <c r="H9" i="15"/>
  <c r="V9" i="15"/>
  <c r="Z9" i="15"/>
  <c r="AQ9" i="15"/>
  <c r="AD9" i="15"/>
  <c r="AF9" i="15"/>
  <c r="T9" i="15"/>
  <c r="AP9" i="15"/>
  <c r="P9" i="15"/>
  <c r="S9" i="15"/>
  <c r="F9" i="15"/>
  <c r="AH14" i="15"/>
  <c r="AC14" i="15"/>
  <c r="AG14" i="15"/>
  <c r="AB14" i="15"/>
  <c r="U14" i="15"/>
  <c r="T14" i="15"/>
  <c r="AA14" i="15"/>
  <c r="AE14" i="15"/>
  <c r="AF14" i="15"/>
  <c r="AI14" i="15"/>
  <c r="AD14" i="15"/>
  <c r="Z14" i="15"/>
  <c r="S19" i="15"/>
  <c r="K19" i="15"/>
  <c r="AP19" i="15"/>
  <c r="AC19" i="15"/>
  <c r="V19" i="15"/>
  <c r="AF19" i="15"/>
  <c r="AI19" i="15"/>
  <c r="AC11" i="15"/>
  <c r="Z11" i="15"/>
  <c r="AB11" i="15"/>
  <c r="S11" i="15"/>
  <c r="AG11" i="15"/>
  <c r="AF11" i="15"/>
  <c r="AA11" i="15"/>
  <c r="AD11" i="15"/>
  <c r="AE11" i="15"/>
  <c r="T11" i="15"/>
  <c r="AH11" i="15"/>
  <c r="AI11" i="15"/>
  <c r="AI10" i="15"/>
  <c r="Q10" i="15"/>
  <c r="P10" i="15"/>
  <c r="F10" i="15"/>
  <c r="G10" i="15"/>
  <c r="AG10" i="15"/>
  <c r="AA10" i="15"/>
  <c r="AH10" i="15"/>
  <c r="AQ10" i="15"/>
  <c r="S10" i="15"/>
  <c r="G13" i="15"/>
  <c r="I13" i="15"/>
  <c r="AN7" i="15"/>
  <c r="S18" i="15"/>
  <c r="T2" i="15"/>
  <c r="V13" i="15"/>
  <c r="AG12" i="15"/>
  <c r="AB12" i="15"/>
  <c r="AD13" i="15"/>
  <c r="AH13" i="15"/>
  <c r="AE7" i="15"/>
  <c r="AH7" i="15"/>
  <c r="W7" i="15"/>
  <c r="Q7" i="15"/>
  <c r="S12" i="15"/>
  <c r="T13" i="15"/>
  <c r="AF18" i="15"/>
  <c r="AH12" i="15"/>
  <c r="AC12" i="15"/>
  <c r="AG13" i="15"/>
  <c r="AI13" i="15"/>
  <c r="AA2" i="15"/>
  <c r="AD7" i="15"/>
  <c r="F17" i="15"/>
  <c r="G18" i="15"/>
  <c r="S7" i="15"/>
  <c r="AG18" i="15"/>
  <c r="AD12" i="15"/>
  <c r="AE13" i="15"/>
  <c r="AG2" i="15"/>
  <c r="AI7" i="15"/>
  <c r="N19" i="15"/>
  <c r="T18" i="15"/>
  <c r="U18" i="15"/>
  <c r="W2" i="15"/>
  <c r="AH18" i="15"/>
  <c r="Z12" i="15"/>
  <c r="AE12" i="15"/>
  <c r="AA13" i="15"/>
  <c r="AI2" i="15"/>
  <c r="AC2" i="15"/>
  <c r="AA7" i="15"/>
  <c r="G12" i="15"/>
  <c r="F7" i="15"/>
  <c r="F12" i="15"/>
  <c r="AR18" i="15"/>
  <c r="AD18" i="15"/>
  <c r="AI12" i="15"/>
  <c r="AC13" i="15"/>
  <c r="AD2" i="15"/>
  <c r="Z2" i="15"/>
  <c r="AB7" i="15"/>
  <c r="I2" i="15"/>
  <c r="J2" i="15"/>
  <c r="G7" i="15"/>
  <c r="AB2" i="15"/>
  <c r="Z7" i="15"/>
  <c r="O17" i="15"/>
  <c r="O2" i="15"/>
  <c r="O19" i="15"/>
  <c r="C4" i="15"/>
  <c r="O5" i="15"/>
  <c r="O10" i="15"/>
  <c r="O18" i="15"/>
  <c r="C12" i="15"/>
  <c r="O21" i="15"/>
  <c r="O8" i="15"/>
  <c r="O4" i="15"/>
  <c r="C8" i="15"/>
  <c r="C17" i="15"/>
  <c r="O7" i="15"/>
  <c r="C7" i="15"/>
  <c r="O12" i="15"/>
  <c r="O20" i="15"/>
  <c r="C20" i="15"/>
  <c r="C11" i="15"/>
  <c r="C3" i="15"/>
  <c r="O9" i="15"/>
  <c r="C10" i="15"/>
  <c r="O16" i="15"/>
  <c r="AM4" i="15"/>
  <c r="C16" i="15"/>
  <c r="O13" i="15"/>
  <c r="O6" i="15"/>
  <c r="O3" i="15"/>
  <c r="O14" i="15"/>
  <c r="O11" i="15"/>
  <c r="O15" i="15"/>
  <c r="E21" i="15"/>
  <c r="K11" i="15"/>
  <c r="K20" i="15"/>
  <c r="Q6" i="15"/>
  <c r="J5" i="15"/>
  <c r="K4" i="15"/>
  <c r="E12" i="15"/>
  <c r="P15" i="15"/>
  <c r="P19" i="15"/>
  <c r="P7" i="15"/>
  <c r="Q9" i="15"/>
  <c r="Q13" i="15"/>
  <c r="AO13" i="15"/>
  <c r="U20" i="15"/>
  <c r="U7" i="15"/>
  <c r="V16" i="15"/>
  <c r="V7" i="15"/>
  <c r="W13" i="15"/>
  <c r="D12" i="15"/>
  <c r="I12" i="15"/>
  <c r="K12" i="15"/>
  <c r="I19" i="15"/>
  <c r="P11" i="15"/>
  <c r="P3" i="15"/>
  <c r="P20" i="15"/>
  <c r="Q2" i="15"/>
  <c r="AO6" i="15"/>
  <c r="Q19" i="15"/>
  <c r="U16" i="15"/>
  <c r="U3" i="15"/>
  <c r="V12" i="15"/>
  <c r="W16" i="15"/>
  <c r="W9" i="15"/>
  <c r="Q12" i="15"/>
  <c r="AU19" i="15"/>
  <c r="K10" i="15"/>
  <c r="Q21" i="15"/>
  <c r="AO15" i="15"/>
  <c r="Q4" i="15"/>
  <c r="U2" i="15"/>
  <c r="U11" i="15"/>
  <c r="V20" i="15"/>
  <c r="V11" i="15"/>
  <c r="W21" i="15"/>
  <c r="E4" i="15"/>
  <c r="K21" i="15"/>
  <c r="D19" i="15"/>
  <c r="J3" i="15"/>
  <c r="J16" i="15"/>
  <c r="I9" i="15"/>
  <c r="E16" i="15"/>
  <c r="D15" i="15"/>
  <c r="D3" i="15"/>
  <c r="D4" i="15"/>
  <c r="AN8" i="15"/>
  <c r="P2" i="15"/>
  <c r="P16" i="15"/>
  <c r="Q8" i="15"/>
  <c r="Q17" i="15"/>
  <c r="Q15" i="15"/>
  <c r="U13" i="15"/>
  <c r="U12" i="15"/>
  <c r="V14" i="15"/>
  <c r="V8" i="15"/>
  <c r="W12" i="15"/>
  <c r="AO20" i="15"/>
  <c r="D21" i="15"/>
  <c r="P18" i="15"/>
  <c r="P21" i="15"/>
  <c r="P12" i="15"/>
  <c r="Q18" i="15"/>
  <c r="Q5" i="15"/>
  <c r="Q11" i="15"/>
  <c r="U9" i="15"/>
  <c r="U8" i="15"/>
  <c r="V6" i="15"/>
  <c r="V4" i="15"/>
  <c r="W15" i="15"/>
  <c r="E7" i="15"/>
  <c r="E11" i="15"/>
  <c r="D11" i="15"/>
  <c r="D9" i="15"/>
  <c r="J8" i="15"/>
  <c r="J6" i="15"/>
  <c r="J21" i="15"/>
  <c r="I10" i="15"/>
  <c r="J20" i="15"/>
  <c r="D10" i="15"/>
  <c r="P14" i="15"/>
  <c r="P17" i="15"/>
  <c r="Q14" i="15"/>
  <c r="Q20" i="15"/>
  <c r="U5" i="15"/>
  <c r="V18" i="15"/>
  <c r="AL15" i="15"/>
  <c r="B5" i="15"/>
  <c r="B2" i="15"/>
  <c r="B19" i="15"/>
  <c r="B17" i="15"/>
  <c r="N6" i="15"/>
  <c r="N8" i="15"/>
  <c r="N3" i="15"/>
  <c r="B8" i="15"/>
  <c r="B11" i="15"/>
  <c r="N17" i="15"/>
  <c r="N4" i="15"/>
  <c r="N2" i="15"/>
  <c r="N16" i="15"/>
  <c r="N10" i="15"/>
  <c r="N13" i="15"/>
  <c r="N21" i="15"/>
  <c r="N11" i="15"/>
  <c r="B4" i="15"/>
  <c r="N12" i="15"/>
  <c r="B12" i="15"/>
  <c r="N9" i="15"/>
  <c r="N20" i="15"/>
  <c r="N18" i="15"/>
  <c r="N15" i="15"/>
  <c r="N14" i="15"/>
  <c r="N7" i="15"/>
  <c r="N5" i="15"/>
  <c r="I9" i="9"/>
  <c r="D17" i="15"/>
  <c r="H18" i="15"/>
  <c r="B20" i="15"/>
  <c r="E2" i="15"/>
  <c r="D18" i="15"/>
  <c r="C9" i="15"/>
  <c r="H19" i="15"/>
  <c r="G17" i="15"/>
  <c r="B16" i="15"/>
  <c r="C19" i="15"/>
  <c r="C5" i="15"/>
  <c r="E6" i="15"/>
  <c r="E17" i="15"/>
  <c r="J9" i="15"/>
  <c r="H4" i="15"/>
  <c r="C21" i="15"/>
  <c r="K13" i="15"/>
  <c r="C18" i="15"/>
  <c r="C13" i="15"/>
  <c r="H5" i="15"/>
  <c r="E14" i="15"/>
  <c r="K16" i="15"/>
  <c r="K8" i="15"/>
  <c r="B13" i="15"/>
  <c r="C15" i="15"/>
  <c r="G16" i="15"/>
  <c r="H12" i="15"/>
  <c r="I4" i="15"/>
  <c r="J4" i="15"/>
  <c r="K3" i="15"/>
  <c r="C2" i="15"/>
  <c r="G14" i="15"/>
  <c r="H13" i="15"/>
  <c r="H6" i="15"/>
  <c r="J11" i="15"/>
  <c r="G2" i="15"/>
  <c r="I17" i="15"/>
  <c r="G19" i="15"/>
  <c r="I18" i="15"/>
  <c r="K15" i="15"/>
  <c r="K18" i="15"/>
  <c r="J13" i="15"/>
  <c r="J19" i="15"/>
  <c r="K17" i="15"/>
  <c r="G6" i="15"/>
  <c r="I16" i="15"/>
  <c r="J7" i="15"/>
  <c r="D6" i="15"/>
  <c r="K9" i="15"/>
  <c r="J14" i="15"/>
  <c r="K6" i="15"/>
  <c r="B9" i="15"/>
  <c r="K7" i="15"/>
  <c r="D14" i="15"/>
  <c r="H16" i="15"/>
  <c r="G9" i="15"/>
  <c r="B21" i="15"/>
  <c r="K2" i="15"/>
  <c r="H7" i="15"/>
  <c r="G11" i="15"/>
  <c r="B10" i="15"/>
  <c r="I14" i="15"/>
  <c r="K14" i="15"/>
  <c r="B6" i="15"/>
  <c r="J18" i="15"/>
  <c r="B14" i="15"/>
  <c r="G15" i="15"/>
  <c r="E3" i="15"/>
  <c r="I3" i="15"/>
  <c r="J12" i="15"/>
  <c r="E9" i="15"/>
  <c r="B3" i="15"/>
  <c r="C14" i="15"/>
  <c r="I11" i="15"/>
  <c r="H11" i="15"/>
  <c r="C6" i="15"/>
  <c r="H10" i="15"/>
  <c r="I21" i="15"/>
  <c r="E8" i="15"/>
  <c r="D13" i="15"/>
  <c r="I8" i="15"/>
  <c r="E5" i="15"/>
  <c r="H14" i="15"/>
  <c r="AT12" i="15"/>
  <c r="AT6" i="15"/>
  <c r="AS12" i="15"/>
  <c r="AR13" i="15"/>
  <c r="AT16" i="15"/>
  <c r="AS16" i="15"/>
  <c r="AS15" i="15"/>
  <c r="AS6" i="15"/>
  <c r="AR20" i="15"/>
  <c r="AR7" i="15"/>
  <c r="AR12" i="15"/>
  <c r="AT20" i="15"/>
  <c r="AT9" i="15"/>
  <c r="AT7" i="15"/>
  <c r="AS20" i="15"/>
  <c r="AS7" i="15"/>
  <c r="AT13" i="15"/>
  <c r="AT11" i="15"/>
  <c r="AT15" i="15"/>
  <c r="AS2" i="15"/>
  <c r="AS14" i="15"/>
  <c r="AR2" i="15"/>
  <c r="AR15" i="15"/>
  <c r="AR4" i="15"/>
  <c r="AT4" i="15"/>
  <c r="AS4" i="15"/>
  <c r="AS11" i="15"/>
  <c r="AR14" i="15"/>
  <c r="AR16" i="15"/>
  <c r="AT8" i="15"/>
  <c r="AR19" i="15"/>
  <c r="AQ14" i="15"/>
  <c r="AQ16" i="15"/>
  <c r="AQ13" i="15"/>
  <c r="AQ12" i="15"/>
  <c r="AO21" i="15"/>
  <c r="AO10" i="15"/>
  <c r="AO19" i="15"/>
  <c r="AN6" i="15"/>
  <c r="AN11" i="15"/>
  <c r="AN20" i="15"/>
  <c r="AM8" i="15"/>
  <c r="AL9" i="15"/>
  <c r="AU10" i="15"/>
  <c r="AU13" i="15"/>
  <c r="AT19" i="15"/>
  <c r="AQ18" i="15"/>
  <c r="AQ17" i="15"/>
  <c r="AO14" i="15"/>
  <c r="AO2" i="15"/>
  <c r="AN10" i="15"/>
  <c r="AN15" i="15"/>
  <c r="AM3" i="15"/>
  <c r="AM12" i="15"/>
  <c r="AM5" i="15"/>
  <c r="AL17" i="15"/>
  <c r="AL3" i="15"/>
  <c r="AU4" i="15"/>
  <c r="AT2" i="15"/>
  <c r="AQ2" i="15"/>
  <c r="AQ3" i="15"/>
  <c r="AQ21" i="15"/>
  <c r="AO18" i="15"/>
  <c r="AN14" i="15"/>
  <c r="AN4" i="15"/>
  <c r="AN19" i="15"/>
  <c r="AM7" i="15"/>
  <c r="AM16" i="15"/>
  <c r="AL4" i="15"/>
  <c r="AL5" i="15"/>
  <c r="AL11" i="15"/>
  <c r="AQ7" i="15"/>
  <c r="AQ8" i="15"/>
  <c r="AO4" i="15"/>
  <c r="AN5" i="15"/>
  <c r="AN18" i="15"/>
  <c r="AN16" i="15"/>
  <c r="AM6" i="15"/>
  <c r="AM11" i="15"/>
  <c r="AM13" i="15"/>
  <c r="AM20" i="15"/>
  <c r="AL2" i="15"/>
  <c r="AL8" i="15"/>
  <c r="AL14" i="15"/>
  <c r="AL13" i="15"/>
  <c r="AS9" i="15"/>
  <c r="AS19" i="15"/>
  <c r="AQ11" i="15"/>
  <c r="AQ20" i="15"/>
  <c r="AO8" i="15"/>
  <c r="AO3" i="15"/>
  <c r="AN9" i="15"/>
  <c r="AM10" i="15"/>
  <c r="AM9" i="15"/>
  <c r="AM15" i="15"/>
  <c r="AM21" i="15"/>
  <c r="AL12" i="15"/>
  <c r="AL7" i="15"/>
  <c r="AL21" i="15"/>
  <c r="AL6" i="15"/>
  <c r="AU7" i="15"/>
  <c r="AT14" i="15"/>
  <c r="AS13" i="15"/>
  <c r="AR9" i="15"/>
  <c r="AR6" i="15"/>
  <c r="AR8" i="15"/>
  <c r="AQ15" i="15"/>
  <c r="AO12" i="15"/>
  <c r="AO5" i="15"/>
  <c r="AO7" i="15"/>
  <c r="AN13" i="15"/>
  <c r="AN12" i="15"/>
  <c r="AM14" i="15"/>
  <c r="AM17" i="15"/>
  <c r="AM19" i="15"/>
  <c r="AL16" i="15"/>
  <c r="AL19" i="15"/>
  <c r="AL10" i="15"/>
  <c r="AU11" i="15"/>
  <c r="AT17" i="15"/>
  <c r="AT18" i="15"/>
  <c r="AS8" i="15"/>
  <c r="AS21" i="15"/>
  <c r="AR21" i="15"/>
  <c r="AR10" i="15"/>
  <c r="AR3" i="15"/>
  <c r="AQ19" i="15"/>
  <c r="AQ5" i="15"/>
  <c r="AO16" i="15"/>
  <c r="AO9" i="15"/>
  <c r="AO11" i="15"/>
  <c r="AO17" i="15"/>
  <c r="AN17" i="15"/>
  <c r="AN2" i="15"/>
  <c r="AN3" i="15"/>
  <c r="AM18" i="15"/>
  <c r="AM2" i="15"/>
  <c r="AL20" i="15"/>
  <c r="AL18" i="15"/>
  <c r="E20" i="15"/>
  <c r="F8" i="15"/>
  <c r="F13" i="15"/>
  <c r="I6" i="15"/>
  <c r="F15" i="15"/>
  <c r="I5" i="15"/>
  <c r="J10" i="15"/>
  <c r="I15" i="15"/>
  <c r="B7" i="15"/>
  <c r="AP2" i="15"/>
  <c r="AP8" i="15"/>
  <c r="R19" i="15"/>
  <c r="AP13" i="15"/>
  <c r="AP10" i="15"/>
  <c r="F19" i="15"/>
  <c r="R6" i="15"/>
  <c r="AP12" i="15"/>
  <c r="R2" i="15"/>
  <c r="AP17" i="15"/>
  <c r="R5" i="15"/>
  <c r="F6" i="15"/>
  <c r="F11" i="15"/>
  <c r="R10" i="15"/>
  <c r="AP16" i="15"/>
  <c r="AP6" i="15"/>
  <c r="AP21" i="15"/>
  <c r="R17" i="15"/>
  <c r="F2" i="15"/>
  <c r="AP3" i="15"/>
  <c r="R14" i="15"/>
  <c r="AP20" i="15"/>
  <c r="AP18" i="15"/>
  <c r="R4" i="15"/>
  <c r="F5" i="15"/>
  <c r="AP7" i="15"/>
  <c r="R18" i="15"/>
  <c r="R3" i="15"/>
  <c r="R13" i="15"/>
  <c r="R8" i="15"/>
  <c r="F14" i="15"/>
  <c r="AP11" i="15"/>
  <c r="AP14" i="15"/>
  <c r="R7" i="15"/>
  <c r="R21" i="15"/>
  <c r="R12" i="15"/>
  <c r="F16" i="15"/>
  <c r="AP15" i="15"/>
  <c r="R9" i="15"/>
  <c r="R11" i="15"/>
  <c r="AP5" i="15"/>
  <c r="R16" i="15"/>
  <c r="F18" i="15"/>
  <c r="F4" i="15"/>
  <c r="F21" i="15"/>
  <c r="E19" i="15"/>
  <c r="H8" i="15"/>
  <c r="D2" i="15"/>
  <c r="G21" i="15"/>
  <c r="E18" i="15"/>
  <c r="D7" i="15"/>
  <c r="E13" i="15"/>
  <c r="E10" i="15"/>
  <c r="D5" i="15"/>
  <c r="AR11" i="15"/>
  <c r="H3" i="15"/>
  <c r="B15" i="15"/>
  <c r="B18" i="15"/>
  <c r="J17" i="15"/>
  <c r="AS18" i="15"/>
  <c r="AT21" i="15"/>
  <c r="AU14" i="15"/>
  <c r="AU9" i="15"/>
  <c r="W6" i="15"/>
  <c r="AU8" i="15"/>
  <c r="AU18" i="15"/>
  <c r="W4" i="15"/>
  <c r="AU12" i="15"/>
  <c r="AU2" i="15"/>
  <c r="W20" i="15"/>
  <c r="W14" i="15"/>
  <c r="AU16" i="15"/>
  <c r="W18" i="15"/>
  <c r="AU20" i="15"/>
  <c r="AU6" i="15"/>
  <c r="AU15" i="15"/>
  <c r="W8" i="15"/>
  <c r="W11" i="15"/>
  <c r="AI17" i="15"/>
  <c r="AB17" i="15"/>
  <c r="V17" i="15"/>
  <c r="U17" i="15"/>
  <c r="AC17" i="15"/>
  <c r="AR17" i="15"/>
  <c r="AA17" i="15"/>
  <c r="AU17" i="15"/>
  <c r="Z17" i="15"/>
  <c r="AF17" i="15"/>
  <c r="T17" i="15"/>
  <c r="AG17" i="15"/>
  <c r="AE17" i="15"/>
  <c r="AD17" i="15"/>
  <c r="AH17" i="15"/>
  <c r="W17" i="15"/>
  <c r="AS17" i="15"/>
  <c r="AB3" i="15"/>
  <c r="AF3" i="15"/>
  <c r="AC3" i="15"/>
  <c r="Z3" i="15"/>
  <c r="AE3" i="15"/>
  <c r="AT3" i="15"/>
  <c r="AG3" i="15"/>
  <c r="AU3" i="15"/>
  <c r="V3" i="15"/>
  <c r="AI3" i="15"/>
  <c r="AD3" i="15"/>
  <c r="AA3" i="15"/>
  <c r="AS3" i="15"/>
  <c r="W3" i="15"/>
  <c r="AH21" i="15"/>
  <c r="AA21" i="15"/>
  <c r="V21" i="15"/>
  <c r="U21" i="15"/>
  <c r="Z21" i="15"/>
  <c r="AF21" i="15"/>
  <c r="AC21" i="15"/>
  <c r="AU21" i="15"/>
  <c r="AE21" i="15"/>
  <c r="AD21" i="15"/>
  <c r="AG21" i="15"/>
  <c r="Z10" i="15"/>
  <c r="AB10" i="15"/>
  <c r="AD10" i="15"/>
  <c r="W10" i="15"/>
  <c r="AE10" i="15"/>
  <c r="AC10" i="15"/>
  <c r="AS10" i="15"/>
  <c r="AF10" i="15"/>
  <c r="AT10" i="15"/>
  <c r="U10" i="15"/>
  <c r="V10" i="15"/>
  <c r="T10" i="15"/>
  <c r="AB21" i="15"/>
  <c r="S15" i="15"/>
  <c r="S14" i="15"/>
  <c r="AQ6" i="15"/>
  <c r="AG19" i="15"/>
  <c r="AD19" i="15"/>
  <c r="W19" i="15"/>
  <c r="U19" i="15"/>
  <c r="AA19" i="15"/>
  <c r="Z19" i="15"/>
  <c r="AH19" i="15"/>
  <c r="T19" i="15"/>
  <c r="AE19" i="15"/>
  <c r="AB19" i="15"/>
  <c r="AB5" i="15"/>
  <c r="AC5" i="15"/>
  <c r="AD5" i="15"/>
  <c r="AG5" i="15"/>
  <c r="AA5" i="15"/>
  <c r="AU5" i="15"/>
  <c r="AT5" i="15"/>
  <c r="V5" i="15"/>
  <c r="AF5" i="15"/>
  <c r="AE5" i="15"/>
  <c r="W5" i="15"/>
  <c r="AS5" i="15"/>
  <c r="S5" i="15"/>
  <c r="AI5" i="15"/>
  <c r="Z5" i="15"/>
  <c r="AR5" i="15"/>
  <c r="AH3" i="15"/>
  <c r="AB18" i="15"/>
  <c r="AI18" i="15"/>
  <c r="AH9" i="15"/>
  <c r="I5" i="8"/>
  <c r="AA9" i="15"/>
  <c r="AC18" i="15"/>
  <c r="AE18" i="15"/>
  <c r="AG9" i="15"/>
  <c r="AD8" i="15"/>
  <c r="AI8" i="15"/>
  <c r="I16" i="7"/>
  <c r="I7" i="10"/>
  <c r="AB9" i="15"/>
  <c r="AI9" i="15"/>
  <c r="Z18" i="15"/>
  <c r="I9" i="8"/>
  <c r="I7" i="8"/>
  <c r="I11" i="7"/>
  <c r="B24" i="8"/>
  <c r="I9" i="7"/>
  <c r="I12" i="10"/>
  <c r="I5" i="7"/>
  <c r="I21" i="7"/>
  <c r="B24" i="9"/>
  <c r="I22" i="9"/>
  <c r="I5" i="10"/>
  <c r="I19" i="7"/>
  <c r="I4" i="7"/>
  <c r="I17" i="7"/>
  <c r="B24" i="11"/>
  <c r="I15" i="7"/>
  <c r="I15" i="9"/>
  <c r="I21" i="10"/>
  <c r="I16" i="11"/>
  <c r="I13" i="7"/>
  <c r="I7" i="11"/>
  <c r="I16" i="9"/>
  <c r="I4" i="10"/>
  <c r="I6" i="10"/>
  <c r="I22" i="10"/>
  <c r="B24" i="12"/>
  <c r="I12" i="12"/>
  <c r="I4" i="9"/>
  <c r="I20" i="10"/>
  <c r="I17" i="11"/>
  <c r="I17" i="13"/>
  <c r="I24" i="13" s="1"/>
  <c r="I16" i="10"/>
  <c r="I13" i="12"/>
  <c r="I9" i="11"/>
  <c r="I11" i="11"/>
  <c r="I16" i="12"/>
  <c r="I8" i="12"/>
  <c r="I6" i="12"/>
  <c r="I22" i="12"/>
  <c r="B24" i="13"/>
  <c r="I8" i="14"/>
  <c r="I16" i="14"/>
  <c r="I20" i="12"/>
  <c r="I18" i="12"/>
  <c r="I4" i="14"/>
  <c r="I14" i="12"/>
  <c r="I12" i="14"/>
  <c r="I20" i="14"/>
  <c r="C39" i="16" l="1"/>
  <c r="D39" i="16"/>
  <c r="I37" i="16"/>
  <c r="E17" i="1"/>
  <c r="E34" i="15"/>
  <c r="B37" i="16"/>
  <c r="I24" i="12"/>
  <c r="B36" i="16"/>
  <c r="B35" i="16"/>
  <c r="B85" i="16"/>
  <c r="B87" i="16"/>
  <c r="B33" i="16"/>
  <c r="H39" i="16"/>
  <c r="F39" i="16"/>
  <c r="I24" i="8"/>
  <c r="E12" i="1" s="1"/>
  <c r="B32" i="16"/>
  <c r="B31" i="16"/>
  <c r="B24" i="16"/>
  <c r="B48" i="16"/>
  <c r="I24" i="16"/>
  <c r="F25" i="16" s="1"/>
  <c r="I24" i="2"/>
  <c r="I24" i="10"/>
  <c r="I24" i="9"/>
  <c r="I24" i="11"/>
  <c r="I24" i="14"/>
  <c r="I24" i="7"/>
  <c r="E11" i="1" s="1"/>
  <c r="E9" i="1" l="1"/>
  <c r="E18" i="1"/>
  <c r="I38" i="16"/>
  <c r="E35" i="15"/>
  <c r="E16" i="1"/>
  <c r="I36" i="16"/>
  <c r="E33" i="15"/>
  <c r="I35" i="16"/>
  <c r="E15" i="1"/>
  <c r="E32" i="15"/>
  <c r="E14" i="1"/>
  <c r="I34" i="16"/>
  <c r="E31" i="15"/>
  <c r="E29" i="15"/>
  <c r="E13" i="1"/>
  <c r="I33" i="16"/>
  <c r="E30" i="15"/>
  <c r="B39" i="16"/>
  <c r="E28" i="15"/>
  <c r="I25" i="16"/>
  <c r="E25" i="16"/>
  <c r="B25" i="16"/>
  <c r="B2" i="3"/>
  <c r="D41" i="3" s="1"/>
  <c r="E26" i="15"/>
  <c r="A69" i="15"/>
  <c r="D42" i="3"/>
  <c r="C34" i="3" l="1"/>
  <c r="C29" i="3"/>
  <c r="C35" i="3"/>
  <c r="C36" i="3"/>
  <c r="C37" i="3"/>
  <c r="C30" i="3"/>
  <c r="C38" i="3"/>
  <c r="C33" i="3"/>
  <c r="C32" i="3"/>
  <c r="I39" i="16"/>
  <c r="J30" i="16" s="1"/>
  <c r="K30" i="16" s="1"/>
  <c r="E36" i="15"/>
  <c r="C13" i="3"/>
  <c r="C25" i="3"/>
  <c r="C15" i="3"/>
  <c r="C10" i="3"/>
  <c r="C6" i="3"/>
  <c r="E18" i="3"/>
  <c r="C9" i="3"/>
  <c r="C17" i="3"/>
  <c r="C7" i="3"/>
  <c r="C14" i="3"/>
  <c r="C24" i="3"/>
  <c r="C5" i="3"/>
  <c r="C21" i="3"/>
  <c r="C8" i="3"/>
  <c r="C16" i="3"/>
  <c r="C22" i="3"/>
  <c r="C18" i="3"/>
  <c r="C26" i="3"/>
  <c r="C23" i="3"/>
  <c r="A70" i="15"/>
  <c r="J38" i="16" l="1"/>
  <c r="K38" i="16" s="1"/>
  <c r="J31" i="16"/>
  <c r="K31" i="16" s="1"/>
  <c r="J29" i="16"/>
  <c r="K29" i="16" s="1"/>
  <c r="J32" i="16"/>
  <c r="K32" i="16" s="1"/>
  <c r="J33" i="16"/>
  <c r="K33" i="16" s="1"/>
  <c r="J34" i="16"/>
  <c r="K34" i="16" s="1"/>
  <c r="J35" i="16"/>
  <c r="K35" i="16" s="1"/>
  <c r="J36" i="16"/>
  <c r="K36" i="16" s="1"/>
  <c r="J37" i="16"/>
  <c r="K37" i="16" s="1"/>
  <c r="C39" i="3"/>
  <c r="A74" i="15"/>
  <c r="A71" i="15"/>
  <c r="A72" i="15" l="1"/>
  <c r="E19" i="1"/>
  <c r="E42" i="3" l="1"/>
  <c r="E41" i="3"/>
</calcChain>
</file>

<file path=xl/sharedStrings.xml><?xml version="1.0" encoding="utf-8"?>
<sst xmlns="http://schemas.openxmlformats.org/spreadsheetml/2006/main" count="365" uniqueCount="94">
  <si>
    <t>MAX STEUN PERCENTAGE ind ond + exp ontw</t>
  </si>
  <si>
    <t>MAX STEUN PERCENTAGE innovatiesteun MKB</t>
  </si>
  <si>
    <t>MAX STEUN PERCENTAGE de-minimis</t>
  </si>
  <si>
    <t>MAX STEUN PERCENTAGE proces-innovatie</t>
  </si>
  <si>
    <t>Projectpartners</t>
  </si>
  <si>
    <t>Type organisatie</t>
  </si>
  <si>
    <t>Code</t>
  </si>
  <si>
    <t>Aangevraagde subsidie</t>
  </si>
  <si>
    <t>Bonus 1</t>
  </si>
  <si>
    <t>Bonus 2</t>
  </si>
  <si>
    <t>Bonus 3</t>
  </si>
  <si>
    <t>Bonus 4</t>
  </si>
  <si>
    <t>N3</t>
  </si>
  <si>
    <t>is innovatie vernieuwend?</t>
  </si>
  <si>
    <t>MOET ALTIJD JA ZIJN, ANDERS 0%</t>
  </si>
  <si>
    <t>N4</t>
  </si>
  <si>
    <t>samenwerking groot met mkb?</t>
  </si>
  <si>
    <t>N5</t>
  </si>
  <si>
    <t>dragen mkbers minimaal 30% van de kosten?</t>
  </si>
  <si>
    <t>Werkpakket</t>
  </si>
  <si>
    <t>Categorisering WP</t>
  </si>
  <si>
    <t>Berekening subsidiepercentage met een min van 100.000 en max van 1.000.000</t>
  </si>
  <si>
    <t>Standaard subsidiepercentage artikel 13 lid 1</t>
  </si>
  <si>
    <t>totale kosten</t>
  </si>
  <si>
    <t>gevraagde subsidie</t>
  </si>
  <si>
    <t>MOGELIJKE SUBSIDIE</t>
  </si>
  <si>
    <t>WERKELIJKE SUBSIDIEPERCENTAGE</t>
  </si>
  <si>
    <t>ALGEMENE INFORMATIE OVER HET PROJECT</t>
  </si>
  <si>
    <t>Titel van het project</t>
  </si>
  <si>
    <t>Gevraagde steun o.b.v. totale kosten</t>
  </si>
  <si>
    <t>Kleine onderneming</t>
  </si>
  <si>
    <t>Middelgrote onderneming</t>
  </si>
  <si>
    <t>Gevraagde subsidie</t>
  </si>
  <si>
    <t>Nadere toelichting op gevraagde subsidie</t>
  </si>
  <si>
    <r>
      <rPr>
        <b/>
        <sz val="9"/>
        <color theme="1"/>
        <rFont val="verdana"/>
        <family val="2"/>
      </rPr>
      <t xml:space="preserve">1. </t>
    </r>
    <r>
      <rPr>
        <sz val="9"/>
        <color theme="1"/>
        <rFont val="Verdana"/>
        <family val="2"/>
      </rPr>
      <t xml:space="preserve">De subsidie bedraagt 35% van de subsidiabele kosten.
</t>
    </r>
    <r>
      <rPr>
        <b/>
        <sz val="9"/>
        <color theme="1"/>
        <rFont val="verdana"/>
        <family val="2"/>
      </rPr>
      <t>2.</t>
    </r>
    <r>
      <rPr>
        <sz val="9"/>
        <color theme="1"/>
        <rFont val="Verdana"/>
        <family val="2"/>
      </rPr>
      <t xml:space="preserve"> Het subsidiebedrag voor een R&amp;D samenwerkingsproject bedraagt ten hoogste € 350.000,-.
</t>
    </r>
    <r>
      <rPr>
        <b/>
        <sz val="9"/>
        <color theme="1"/>
        <rFont val="verdana"/>
        <family val="2"/>
      </rPr>
      <t>3.</t>
    </r>
    <r>
      <rPr>
        <sz val="9"/>
        <color theme="1"/>
        <rFont val="Verdana"/>
        <family val="2"/>
      </rPr>
      <t xml:space="preserve"> Het subsidiebedrag bedraagt ten minste € 25.000,- en ten hoogste € 100.000,- per deelnemer aan het R&amp;D samenwerkingsverband.
</t>
    </r>
    <r>
      <rPr>
        <b/>
        <sz val="9"/>
        <color theme="1"/>
        <rFont val="verdana"/>
        <family val="2"/>
      </rPr>
      <t>4</t>
    </r>
    <r>
      <rPr>
        <sz val="9"/>
        <color theme="1"/>
        <rFont val="Verdana"/>
        <family val="2"/>
      </rPr>
      <t>. In afwijking van het tweede lid, bedraagt het subsidiebedrag per deelnemer ten minste € 25.000,- en ten hoogste € 175.000,-, indien het subsidiebedrag voor het R&amp;D samenwerkingsproject meer dan € 200.000,- bedraagt.</t>
    </r>
  </si>
  <si>
    <r>
      <t xml:space="preserve">Publieke cofinanciers
</t>
    </r>
    <r>
      <rPr>
        <sz val="9"/>
        <color theme="1"/>
        <rFont val="Verdana"/>
        <family val="2"/>
      </rPr>
      <t>Overige bijdrage van gemeenten, provincie, rijk of EU aan project</t>
    </r>
    <r>
      <rPr>
        <b/>
        <sz val="9"/>
        <color theme="1"/>
        <rFont val="verdana"/>
        <family val="2"/>
      </rPr>
      <t xml:space="preserve">
</t>
    </r>
  </si>
  <si>
    <t>Bijdrage</t>
  </si>
  <si>
    <t>Procentuele bijdrage t.o.v. totale kosten</t>
  </si>
  <si>
    <t>Subtotaal</t>
  </si>
  <si>
    <r>
      <rPr>
        <b/>
        <sz val="9"/>
        <color theme="1"/>
        <rFont val="verdana"/>
        <family val="2"/>
      </rPr>
      <t>Private partijen</t>
    </r>
    <r>
      <rPr>
        <sz val="9"/>
        <color theme="1"/>
        <rFont val="Verdana"/>
        <family val="2"/>
      </rPr>
      <t xml:space="preserve">
Bijdragen van private partijen die geen deelnemer in het project zijn (die geen kosten opvoeren voor subsidie)</t>
    </r>
  </si>
  <si>
    <t>Totaal</t>
  </si>
  <si>
    <r>
      <t>Overige partijen</t>
    </r>
    <r>
      <rPr>
        <sz val="9"/>
        <color theme="1"/>
        <rFont val="Verdana"/>
        <family val="2"/>
      </rPr>
      <t xml:space="preserve">
Bijdragen van overige partijen die geen deelnemer in het project zijn (die geen kosten opvoeren voor subsidie)</t>
    </r>
  </si>
  <si>
    <t>Specificatie eigen bijdrage van de projectpartners</t>
  </si>
  <si>
    <t xml:space="preserve">Eigen bijdrage </t>
  </si>
  <si>
    <t>Procentuele bijdrage t.o.v. totale projectkosten</t>
  </si>
  <si>
    <t>Deel bijdrage van private en/of overige partijen</t>
  </si>
  <si>
    <t>TOTAAL PROJECTFINANCIERING</t>
  </si>
  <si>
    <t>TOTAAL PROJECTKOSTEN</t>
  </si>
  <si>
    <t>KOSTENBEGROTING PENVOERDER</t>
  </si>
  <si>
    <t xml:space="preserve"> </t>
  </si>
  <si>
    <t>Vast tarief
(uurtarief 60 euro)</t>
  </si>
  <si>
    <r>
      <t xml:space="preserve">Afschrijvings kosten </t>
    </r>
    <r>
      <rPr>
        <sz val="9"/>
        <color theme="1"/>
        <rFont val="Verdana"/>
        <family val="2"/>
      </rPr>
      <t>bij aanschaf DBU/MVA</t>
    </r>
  </si>
  <si>
    <r>
      <t xml:space="preserve">Kosten derden </t>
    </r>
    <r>
      <rPr>
        <sz val="9"/>
        <color theme="1"/>
        <rFont val="Verdana"/>
        <family val="2"/>
      </rPr>
      <t xml:space="preserve"> verbruikte materialen en hulpmiddelen</t>
    </r>
  </si>
  <si>
    <r>
      <t xml:space="preserve">Kosten derden </t>
    </r>
    <r>
      <rPr>
        <sz val="9"/>
        <color theme="1"/>
        <rFont val="Verdana"/>
        <family val="2"/>
      </rPr>
      <t>promotie en publiciteit</t>
    </r>
  </si>
  <si>
    <r>
      <t xml:space="preserve">Kosten derden </t>
    </r>
    <r>
      <rPr>
        <sz val="9"/>
        <color theme="1"/>
        <rFont val="Verdana"/>
        <family val="2"/>
      </rPr>
      <t>reis en verblijfkosten</t>
    </r>
  </si>
  <si>
    <r>
      <t xml:space="preserve">Kosten derden </t>
    </r>
    <r>
      <rPr>
        <sz val="9"/>
        <color theme="1"/>
        <rFont val="Verdana"/>
        <family val="2"/>
      </rPr>
      <t>overige kosten derden</t>
    </r>
  </si>
  <si>
    <r>
      <t xml:space="preserve">Opbrengsten gedurende de projectperiode </t>
    </r>
    <r>
      <rPr>
        <sz val="9"/>
        <color rgb="FFFF0000"/>
        <rFont val="verdana"/>
        <family val="2"/>
      </rPr>
      <t>(negatief in te vullen)</t>
    </r>
  </si>
  <si>
    <t>TOTAAL KOSTEN</t>
  </si>
  <si>
    <t>Nadere toelichting op kostensoorten</t>
  </si>
  <si>
    <t>Afschrijvingskosten</t>
  </si>
  <si>
    <t>Afschrijvingskosten betreffen kosten van het gebruik van activa die (reeds) in het bezit zijn van de subsidieontvanger, deze zaken worden gebruikt binnen het project. De toerekening van het gebruik vindt plaats omdat de activa een levensduur hebben van meerdere jaren, waardoor het reëel is de kosten toe te rekenen naar deze jaren. Met betrekking tot de afschrijvingskosten zijn een aantal specifieke voorwaarden opgenomen in artikel 69, tweede lid, van verordening 1303/2013.</t>
  </si>
  <si>
    <t>TOTAAL</t>
  </si>
  <si>
    <t>Naam werknemer en functie</t>
  </si>
  <si>
    <t>WP</t>
  </si>
  <si>
    <t>Korte toelichting op de uit te voeren werkzaamheden</t>
  </si>
  <si>
    <t>Aantal uren</t>
  </si>
  <si>
    <t>Totaal vast tarief</t>
  </si>
  <si>
    <t>KOSTENBEGROTING PROJECTPARTNER 2</t>
  </si>
  <si>
    <t>KOSTENBEGROTING PROJECTPARTNER 3</t>
  </si>
  <si>
    <t>KOSTENBEGROTING PROJECTPARTNER 4</t>
  </si>
  <si>
    <t>Afschrijvings-kosten</t>
  </si>
  <si>
    <t>KOSTENBEGROTING PROJECTPARTNER 5</t>
  </si>
  <si>
    <t>KOSTENBEGROTING PROJECTPARTNER 6</t>
  </si>
  <si>
    <t>KOSTENBEGROTING PROJECTPARTNER 7</t>
  </si>
  <si>
    <t>KOSTENBEGROTING PROJECTPARTNER 8</t>
  </si>
  <si>
    <t>KOSTENBEGROTING PROJECTPARTNER 9</t>
  </si>
  <si>
    <t>KOSTENBEGROTING PROJECTPARTNER 10</t>
  </si>
  <si>
    <t>KOSTENBEGROTING TOTALE PROJECT</t>
  </si>
  <si>
    <t>N.B.: Deze sheet wordt automatisch gevuld op basis van de begroting per afzonderlijke projectpartner</t>
  </si>
  <si>
    <r>
      <t xml:space="preserve">Kosten derden </t>
    </r>
    <r>
      <rPr>
        <sz val="9"/>
        <color theme="1"/>
        <rFont val="Verdana"/>
        <family val="2"/>
      </rPr>
      <t xml:space="preserve"> </t>
    </r>
    <r>
      <rPr>
        <b/>
        <sz val="9"/>
        <color theme="1"/>
        <rFont val="verdana"/>
        <family val="2"/>
      </rPr>
      <t>verbruikte materialen en hulpmiddelen</t>
    </r>
  </si>
  <si>
    <t>Kosten derden promotie en publiciteit</t>
  </si>
  <si>
    <t>Kosten derden reis en verblijfkosten</t>
  </si>
  <si>
    <t>Kosten derden overige kosten derden</t>
  </si>
  <si>
    <t>TOTAAL in euro's</t>
  </si>
  <si>
    <t>TOTAAL in % tov TSK</t>
  </si>
  <si>
    <t>Projectpartner</t>
  </si>
  <si>
    <t xml:space="preserve">Percentage van de totale kosten. Elke deelnemer aan het R&amp;D-samenwerkingsverband neemt niet meer dan 70% van de voor subsidie in aanmerking komende kosten van het R&amp;D-samenwerkingsproject voor zijn rekening. </t>
  </si>
  <si>
    <t>Geef per projectpartner per kostenpost een specifcatie en een inhoudelijke toelichting.</t>
  </si>
  <si>
    <t>Bedrag</t>
  </si>
  <si>
    <t>Geef per kostenpost een specificatie en een inhoudelijke toelichting</t>
  </si>
  <si>
    <r>
      <t xml:space="preserve">Afschrijvingskosten </t>
    </r>
    <r>
      <rPr>
        <sz val="9"/>
        <color theme="1"/>
        <rFont val="Verdana"/>
        <family val="2"/>
      </rPr>
      <t>bij aanschaf DBU/MVA en geef berekening</t>
    </r>
  </si>
  <si>
    <r>
      <t xml:space="preserve">Kosten derden </t>
    </r>
    <r>
      <rPr>
        <sz val="9"/>
        <color theme="1"/>
        <rFont val="Verdana"/>
        <family val="2"/>
      </rPr>
      <t>verbruikte materialen en hulpmiddelen</t>
    </r>
  </si>
  <si>
    <r>
      <t xml:space="preserve">Kosten derden </t>
    </r>
    <r>
      <rPr>
        <sz val="9"/>
        <color theme="1"/>
        <rFont val="Verdana"/>
        <family val="2"/>
      </rPr>
      <t>overige kosten derden (investeringskosten)</t>
    </r>
  </si>
  <si>
    <t xml:space="preserve">Opbrengsten gedurende de projectperiode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</si>
</sst>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413]\ * #,##0.00_ ;_ [$€-413]\ * \-#,##0.00_ ;_ [$€-413]\ * &quot;-&quot;??_ ;_ @_ "/>
    <numFmt numFmtId="165" formatCode="_ &quot;€&quot;\ * #,##0_ ;_ &quot;€&quot;\ * \-#,##0_ ;_ &quot;€&quot;\ * &quot;-&quot;??_ ;_ @_ "/>
  </numFmts>
  <fonts count="17" x14ac:knownFonts="1">
    <font>
      <sz val="9"/>
      <color theme="1"/>
      <name val="Verdana"/>
      <family val="2"/>
    </font>
    <font>
      <sz val="9"/>
      <color theme="1"/>
      <name val="verdana"/>
      <family val="2"/>
    </font>
    <font>
      <b/>
      <sz val="9"/>
      <color theme="1"/>
      <name val="verdana"/>
      <family val="2"/>
    </font>
    <font>
      <sz val="10"/>
      <color theme="1"/>
      <name val="Arial"/>
      <family val="2"/>
    </font>
    <font>
      <sz val="9"/>
      <color rgb="FFFF0000"/>
      <name val="verdana"/>
      <family val="2"/>
    </font>
    <font>
      <b/>
      <sz val="14"/>
      <color theme="0"/>
      <name val="verdana"/>
      <family val="2"/>
    </font>
    <font>
      <b/>
      <sz val="14"/>
      <color theme="1"/>
      <name val="Verdana"/>
      <family val="2"/>
    </font>
    <font>
      <b/>
      <strike/>
      <sz val="9"/>
      <color theme="1"/>
      <name val="Verdana"/>
      <family val="2"/>
    </font>
    <font>
      <strike/>
      <sz val="9"/>
      <color theme="1"/>
      <name val="Verdana"/>
      <family val="2"/>
    </font>
    <font>
      <b/>
      <sz val="9"/>
      <color rgb="FFFF0000"/>
      <name val="verdana"/>
      <family val="2"/>
    </font>
    <font>
      <sz val="9"/>
      <color theme="0"/>
      <name val="Verdana"/>
      <family val="2"/>
    </font>
    <font>
      <b/>
      <sz val="8"/>
      <color theme="1"/>
      <name val="verdana"/>
      <family val="2"/>
    </font>
    <font>
      <sz val="8"/>
      <color theme="1"/>
      <name val="verdana"/>
      <family val="2"/>
    </font>
    <font>
      <sz val="9"/>
      <color theme="1"/>
      <name val="Verdana"/>
      <family val="2"/>
    </font>
    <font>
      <sz val="9"/>
      <color theme="0"/>
      <name val="Verdana"/>
      <family val="2"/>
    </font>
    <font>
      <b/>
      <sz val="9"/>
      <color theme="0"/>
      <name val="Verdana"/>
      <family val="2"/>
    </font>
    <font>
      <u/>
      <sz val="9"/>
      <color theme="10"/>
      <name val="Verdana"/>
      <family val="2"/>
    </font>
  </fonts>
  <fills count="1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8"/>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16" fillId="0" borderId="0" applyNumberFormat="0" applyFill="0" applyBorder="0" applyAlignment="0" applyProtection="0"/>
  </cellStyleXfs>
  <cellXfs count="193">
    <xf numFmtId="0" fontId="0" fillId="0" borderId="0" xfId="0"/>
    <xf numFmtId="0" fontId="0" fillId="6" borderId="12" xfId="3" applyFont="1" applyFill="1" applyBorder="1" applyAlignment="1" applyProtection="1">
      <alignment vertical="top" wrapText="1" shrinkToFit="1"/>
      <protection locked="0"/>
    </xf>
    <xf numFmtId="0" fontId="0" fillId="6" borderId="13" xfId="3" applyFont="1" applyFill="1" applyBorder="1" applyAlignment="1" applyProtection="1">
      <alignment vertical="top" wrapText="1" shrinkToFit="1"/>
      <protection locked="0"/>
    </xf>
    <xf numFmtId="0" fontId="0" fillId="6" borderId="22" xfId="3" applyFont="1" applyFill="1" applyBorder="1" applyAlignment="1" applyProtection="1">
      <alignment vertical="top" wrapText="1" shrinkToFit="1"/>
      <protection locked="0"/>
    </xf>
    <xf numFmtId="0" fontId="0" fillId="6" borderId="16" xfId="3" applyFont="1" applyFill="1" applyBorder="1" applyAlignment="1" applyProtection="1">
      <alignment vertical="top" wrapText="1" shrinkToFit="1"/>
      <protection locked="0"/>
    </xf>
    <xf numFmtId="0" fontId="0" fillId="6" borderId="15" xfId="3" applyFont="1" applyFill="1" applyBorder="1" applyAlignment="1" applyProtection="1">
      <alignment vertical="top" wrapText="1" shrinkToFit="1"/>
      <protection locked="0"/>
    </xf>
    <xf numFmtId="0" fontId="0" fillId="6" borderId="23" xfId="3" applyFont="1" applyFill="1" applyBorder="1" applyAlignment="1" applyProtection="1">
      <alignment vertical="top" wrapText="1" shrinkToFit="1"/>
      <protection locked="0"/>
    </xf>
    <xf numFmtId="44" fontId="0" fillId="4" borderId="4" xfId="4" applyFont="1" applyFill="1" applyBorder="1" applyProtection="1">
      <protection locked="0"/>
    </xf>
    <xf numFmtId="44" fontId="0" fillId="4" borderId="14" xfId="4" applyFont="1" applyFill="1" applyBorder="1" applyProtection="1">
      <protection locked="0"/>
    </xf>
    <xf numFmtId="44" fontId="0" fillId="4" borderId="2" xfId="4" applyFont="1" applyFill="1" applyBorder="1" applyProtection="1">
      <protection locked="0"/>
    </xf>
    <xf numFmtId="44" fontId="0" fillId="4" borderId="12" xfId="4" applyFont="1" applyFill="1" applyBorder="1" applyProtection="1">
      <protection locked="0"/>
    </xf>
    <xf numFmtId="44" fontId="0" fillId="4" borderId="13" xfId="4" applyFont="1" applyFill="1" applyBorder="1" applyProtection="1">
      <protection locked="0"/>
    </xf>
    <xf numFmtId="44" fontId="0" fillId="4" borderId="22" xfId="4" applyFont="1" applyFill="1" applyBorder="1" applyProtection="1">
      <protection locked="0"/>
    </xf>
    <xf numFmtId="164" fontId="0" fillId="4" borderId="20" xfId="3" applyNumberFormat="1" applyFont="1" applyFill="1" applyBorder="1" applyProtection="1">
      <protection locked="0"/>
    </xf>
    <xf numFmtId="164" fontId="0" fillId="4" borderId="19" xfId="3" applyNumberFormat="1" applyFont="1" applyFill="1" applyBorder="1" applyProtection="1">
      <protection locked="0"/>
    </xf>
    <xf numFmtId="44" fontId="0" fillId="4" borderId="1" xfId="1" applyFont="1" applyFill="1" applyBorder="1" applyProtection="1">
      <protection locked="0"/>
    </xf>
    <xf numFmtId="44" fontId="0" fillId="4" borderId="11" xfId="1" applyFont="1" applyFill="1" applyBorder="1" applyProtection="1">
      <protection locked="0"/>
    </xf>
    <xf numFmtId="44" fontId="0" fillId="4" borderId="8" xfId="1" applyFont="1" applyFill="1" applyBorder="1" applyProtection="1">
      <protection locked="0"/>
    </xf>
    <xf numFmtId="0" fontId="2" fillId="6" borderId="9" xfId="3" applyFont="1" applyFill="1" applyBorder="1" applyProtection="1">
      <protection hidden="1"/>
    </xf>
    <xf numFmtId="0" fontId="0" fillId="0" borderId="0" xfId="0" applyFont="1" applyFill="1" applyProtection="1">
      <protection hidden="1"/>
    </xf>
    <xf numFmtId="10" fontId="2" fillId="0" borderId="0" xfId="5" applyNumberFormat="1" applyFont="1" applyFill="1" applyBorder="1" applyProtection="1">
      <protection hidden="1"/>
    </xf>
    <xf numFmtId="0" fontId="0" fillId="0" borderId="0" xfId="3" applyFont="1" applyFill="1" applyProtection="1">
      <protection hidden="1"/>
    </xf>
    <xf numFmtId="0" fontId="2" fillId="2" borderId="6" xfId="3" applyFont="1" applyFill="1" applyBorder="1" applyAlignment="1" applyProtection="1">
      <alignment vertical="top" wrapText="1"/>
      <protection hidden="1"/>
    </xf>
    <xf numFmtId="0" fontId="2" fillId="2" borderId="10" xfId="3" applyFont="1" applyFill="1" applyBorder="1" applyAlignment="1" applyProtection="1">
      <alignment vertical="top"/>
      <protection hidden="1"/>
    </xf>
    <xf numFmtId="0" fontId="2" fillId="0" borderId="0" xfId="3" applyFont="1" applyFill="1" applyBorder="1" applyAlignment="1" applyProtection="1">
      <alignment vertical="top" wrapText="1"/>
      <protection hidden="1"/>
    </xf>
    <xf numFmtId="10" fontId="0" fillId="7" borderId="12" xfId="5" applyNumberFormat="1" applyFont="1" applyFill="1" applyBorder="1" applyProtection="1">
      <protection hidden="1"/>
    </xf>
    <xf numFmtId="10" fontId="0" fillId="0" borderId="0" xfId="5" applyNumberFormat="1" applyFont="1" applyFill="1" applyBorder="1" applyProtection="1">
      <protection hidden="1"/>
    </xf>
    <xf numFmtId="0" fontId="0" fillId="6" borderId="13" xfId="3" applyFont="1" applyFill="1" applyBorder="1" applyAlignment="1" applyProtection="1">
      <alignment vertical="top" wrapText="1" shrinkToFit="1"/>
      <protection hidden="1"/>
    </xf>
    <xf numFmtId="44" fontId="0" fillId="4" borderId="1" xfId="1" applyFont="1" applyFill="1" applyBorder="1" applyProtection="1">
      <protection hidden="1"/>
    </xf>
    <xf numFmtId="0" fontId="2" fillId="0" borderId="0" xfId="0" applyFont="1" applyFill="1" applyAlignment="1" applyProtection="1">
      <alignment horizontal="right"/>
      <protection hidden="1"/>
    </xf>
    <xf numFmtId="44" fontId="2" fillId="3" borderId="1" xfId="0" applyNumberFormat="1" applyFont="1" applyFill="1" applyBorder="1" applyProtection="1">
      <protection hidden="1"/>
    </xf>
    <xf numFmtId="0" fontId="2" fillId="3" borderId="6" xfId="3" applyFont="1" applyFill="1" applyBorder="1" applyProtection="1">
      <protection hidden="1"/>
    </xf>
    <xf numFmtId="44" fontId="2" fillId="3" borderId="10" xfId="4" applyFont="1" applyFill="1" applyBorder="1" applyProtection="1">
      <protection hidden="1"/>
    </xf>
    <xf numFmtId="10" fontId="2" fillId="3" borderId="6" xfId="5" applyNumberFormat="1" applyFont="1" applyFill="1" applyBorder="1" applyProtection="1">
      <protection hidden="1"/>
    </xf>
    <xf numFmtId="0" fontId="2" fillId="0" borderId="0" xfId="3" applyFont="1" applyFill="1" applyProtection="1">
      <protection hidden="1"/>
    </xf>
    <xf numFmtId="0" fontId="0" fillId="2" borderId="9" xfId="3" applyFont="1" applyFill="1" applyBorder="1" applyAlignment="1" applyProtection="1">
      <alignment wrapText="1"/>
      <protection hidden="1"/>
    </xf>
    <xf numFmtId="0" fontId="2" fillId="2" borderId="6" xfId="3" applyFont="1" applyFill="1" applyBorder="1" applyAlignment="1" applyProtection="1">
      <alignment vertical="top"/>
      <protection hidden="1"/>
    </xf>
    <xf numFmtId="0" fontId="2" fillId="2" borderId="21" xfId="3" applyFont="1" applyFill="1" applyBorder="1" applyAlignment="1" applyProtection="1">
      <alignment vertical="top" wrapText="1"/>
      <protection hidden="1"/>
    </xf>
    <xf numFmtId="10" fontId="0" fillId="7" borderId="24" xfId="5" applyNumberFormat="1" applyFont="1" applyFill="1" applyBorder="1" applyProtection="1">
      <protection hidden="1"/>
    </xf>
    <xf numFmtId="0" fontId="2" fillId="3" borderId="9" xfId="3" applyFont="1" applyFill="1" applyBorder="1" applyProtection="1">
      <protection hidden="1"/>
    </xf>
    <xf numFmtId="44" fontId="2" fillId="3" borderId="6" xfId="4" applyFont="1" applyFill="1" applyBorder="1" applyProtection="1">
      <protection hidden="1"/>
    </xf>
    <xf numFmtId="0" fontId="2" fillId="2" borderId="9" xfId="3" applyFont="1" applyFill="1" applyBorder="1" applyAlignment="1" applyProtection="1">
      <alignment vertical="top" wrapText="1"/>
      <protection hidden="1"/>
    </xf>
    <xf numFmtId="10" fontId="0" fillId="7" borderId="25" xfId="5" applyNumberFormat="1" applyFont="1" applyFill="1" applyBorder="1" applyProtection="1">
      <protection hidden="1"/>
    </xf>
    <xf numFmtId="0" fontId="2" fillId="2" borderId="6" xfId="3" applyFont="1" applyFill="1" applyBorder="1" applyAlignment="1" applyProtection="1">
      <alignment horizontal="left" vertical="top" wrapText="1"/>
      <protection hidden="1"/>
    </xf>
    <xf numFmtId="0" fontId="2" fillId="2" borderId="17" xfId="3" applyFont="1" applyFill="1" applyBorder="1" applyAlignment="1" applyProtection="1">
      <alignment horizontal="left" vertical="top" wrapText="1"/>
      <protection hidden="1"/>
    </xf>
    <xf numFmtId="0" fontId="2" fillId="2" borderId="7" xfId="3" applyFont="1" applyFill="1" applyBorder="1" applyAlignment="1" applyProtection="1">
      <alignment horizontal="left" vertical="top" wrapText="1"/>
      <protection hidden="1"/>
    </xf>
    <xf numFmtId="0" fontId="0" fillId="6" borderId="27" xfId="3" applyFont="1" applyFill="1" applyBorder="1" applyAlignment="1" applyProtection="1">
      <alignment vertical="top" wrapText="1" shrinkToFit="1"/>
      <protection hidden="1"/>
    </xf>
    <xf numFmtId="0" fontId="0" fillId="6" borderId="18" xfId="3" applyFont="1" applyFill="1" applyBorder="1" applyAlignment="1" applyProtection="1">
      <alignment vertical="top" wrapText="1" shrinkToFit="1"/>
      <protection hidden="1"/>
    </xf>
    <xf numFmtId="44" fontId="2" fillId="3" borderId="17" xfId="3" applyNumberFormat="1" applyFont="1" applyFill="1" applyBorder="1" applyProtection="1">
      <protection hidden="1"/>
    </xf>
    <xf numFmtId="10" fontId="2" fillId="3" borderId="7" xfId="5" applyNumberFormat="1" applyFont="1" applyFill="1" applyBorder="1" applyProtection="1">
      <protection hidden="1"/>
    </xf>
    <xf numFmtId="44" fontId="2" fillId="3" borderId="6" xfId="3" applyNumberFormat="1" applyFont="1" applyFill="1" applyBorder="1" applyProtection="1">
      <protection hidden="1"/>
    </xf>
    <xf numFmtId="0" fontId="2" fillId="0" borderId="0" xfId="3" applyFont="1" applyFill="1" applyBorder="1" applyProtection="1">
      <protection hidden="1"/>
    </xf>
    <xf numFmtId="44" fontId="2" fillId="0" borderId="0" xfId="3" applyNumberFormat="1" applyFont="1" applyFill="1" applyBorder="1" applyProtection="1">
      <protection hidden="1"/>
    </xf>
    <xf numFmtId="9" fontId="0" fillId="0" borderId="0" xfId="5" applyFont="1" applyFill="1" applyBorder="1" applyProtection="1">
      <protection hidden="1"/>
    </xf>
    <xf numFmtId="44" fontId="2" fillId="8" borderId="10" xfId="3" applyNumberFormat="1" applyFont="1" applyFill="1" applyBorder="1" applyProtection="1">
      <protection hidden="1"/>
    </xf>
    <xf numFmtId="44" fontId="2" fillId="5" borderId="9" xfId="3" applyNumberFormat="1" applyFont="1" applyFill="1" applyBorder="1" applyProtection="1">
      <protection hidden="1"/>
    </xf>
    <xf numFmtId="10" fontId="2" fillId="5" borderId="7" xfId="5" applyNumberFormat="1" applyFont="1" applyFill="1" applyBorder="1" applyProtection="1">
      <protection hidden="1"/>
    </xf>
    <xf numFmtId="44" fontId="2" fillId="8" borderId="6" xfId="3" applyNumberFormat="1" applyFont="1" applyFill="1" applyBorder="1" applyProtection="1">
      <protection hidden="1"/>
    </xf>
    <xf numFmtId="10" fontId="2" fillId="5" borderId="7" xfId="5" applyNumberFormat="1" applyFont="1" applyFill="1" applyBorder="1" applyAlignment="1" applyProtection="1">
      <alignment horizontal="right"/>
      <protection hidden="1"/>
    </xf>
    <xf numFmtId="0" fontId="0" fillId="0" borderId="0" xfId="0" applyFont="1" applyProtection="1">
      <protection hidden="1"/>
    </xf>
    <xf numFmtId="0" fontId="2" fillId="2" borderId="1" xfId="0" applyFont="1" applyFill="1" applyBorder="1" applyProtection="1">
      <protection hidden="1"/>
    </xf>
    <xf numFmtId="0" fontId="2" fillId="2" borderId="1" xfId="0" applyFont="1" applyFill="1" applyBorder="1" applyAlignment="1" applyProtection="1">
      <alignment vertical="top" wrapText="1"/>
      <protection hidden="1"/>
    </xf>
    <xf numFmtId="0" fontId="0" fillId="7" borderId="1" xfId="0" applyFont="1" applyFill="1" applyBorder="1" applyProtection="1">
      <protection hidden="1"/>
    </xf>
    <xf numFmtId="44" fontId="0" fillId="6" borderId="1" xfId="1" applyFont="1" applyFill="1" applyBorder="1" applyProtection="1">
      <protection hidden="1"/>
    </xf>
    <xf numFmtId="44" fontId="2" fillId="7" borderId="1" xfId="1" applyFont="1" applyFill="1" applyBorder="1" applyProtection="1">
      <protection hidden="1"/>
    </xf>
    <xf numFmtId="0" fontId="2" fillId="3" borderId="1" xfId="0" applyFont="1" applyFill="1" applyBorder="1" applyProtection="1">
      <protection hidden="1"/>
    </xf>
    <xf numFmtId="0" fontId="2" fillId="15" borderId="1" xfId="0" applyFont="1" applyFill="1" applyBorder="1" applyProtection="1">
      <protection hidden="1"/>
    </xf>
    <xf numFmtId="10" fontId="0" fillId="15" borderId="1" xfId="2" applyNumberFormat="1" applyFont="1" applyFill="1" applyBorder="1" applyProtection="1">
      <protection hidden="1"/>
    </xf>
    <xf numFmtId="0" fontId="0" fillId="7" borderId="1" xfId="0" applyFont="1" applyFill="1" applyBorder="1" applyAlignment="1" applyProtection="1">
      <alignment wrapText="1" shrinkToFit="1"/>
      <protection hidden="1"/>
    </xf>
    <xf numFmtId="0" fontId="0" fillId="0" borderId="0" xfId="0" applyProtection="1">
      <protection hidden="1"/>
    </xf>
    <xf numFmtId="0" fontId="2" fillId="2" borderId="1" xfId="0" applyFont="1" applyFill="1" applyBorder="1" applyAlignment="1" applyProtection="1">
      <alignment vertical="top"/>
      <protection hidden="1"/>
    </xf>
    <xf numFmtId="0" fontId="0" fillId="0" borderId="0" xfId="0" applyAlignment="1" applyProtection="1">
      <alignment vertical="top"/>
      <protection hidden="1"/>
    </xf>
    <xf numFmtId="10" fontId="0" fillId="0" borderId="0" xfId="2" applyNumberFormat="1" applyFont="1" applyProtection="1">
      <protection hidden="1"/>
    </xf>
    <xf numFmtId="165" fontId="1" fillId="6" borderId="1" xfId="4" applyNumberFormat="1" applyFont="1" applyFill="1" applyBorder="1" applyAlignment="1" applyProtection="1">
      <alignment horizontal="right" wrapText="1"/>
      <protection hidden="1"/>
    </xf>
    <xf numFmtId="44" fontId="1" fillId="7" borderId="1" xfId="3" applyNumberFormat="1" applyFont="1" applyFill="1" applyBorder="1" applyAlignment="1" applyProtection="1">
      <alignment wrapText="1"/>
      <protection hidden="1"/>
    </xf>
    <xf numFmtId="0" fontId="1" fillId="0" borderId="0" xfId="0" applyFont="1" applyProtection="1">
      <protection hidden="1"/>
    </xf>
    <xf numFmtId="44" fontId="0" fillId="4" borderId="1" xfId="1" applyFont="1" applyFill="1" applyBorder="1" applyAlignment="1" applyProtection="1">
      <alignment vertical="top"/>
      <protection hidden="1"/>
    </xf>
    <xf numFmtId="0" fontId="0" fillId="0" borderId="0" xfId="0" applyFont="1" applyProtection="1">
      <protection locked="0" hidden="1"/>
    </xf>
    <xf numFmtId="0" fontId="0" fillId="0" borderId="0" xfId="0" applyFont="1" applyFill="1" applyProtection="1">
      <protection locked="0" hidden="1"/>
    </xf>
    <xf numFmtId="0" fontId="2" fillId="11" borderId="14" xfId="3" applyFont="1" applyFill="1" applyBorder="1" applyAlignment="1" applyProtection="1">
      <alignment vertical="top" wrapText="1"/>
      <protection hidden="1"/>
    </xf>
    <xf numFmtId="44" fontId="1" fillId="7" borderId="0" xfId="0" applyNumberFormat="1" applyFont="1" applyFill="1" applyBorder="1" applyProtection="1">
      <protection hidden="1"/>
    </xf>
    <xf numFmtId="0" fontId="0" fillId="2" borderId="1" xfId="0" applyFill="1" applyBorder="1" applyAlignment="1" applyProtection="1">
      <alignment wrapText="1"/>
      <protection hidden="1"/>
    </xf>
    <xf numFmtId="0" fontId="0" fillId="9" borderId="1" xfId="0" applyFont="1" applyFill="1" applyBorder="1" applyAlignment="1" applyProtection="1">
      <alignment wrapText="1"/>
      <protection hidden="1"/>
    </xf>
    <xf numFmtId="0" fontId="0" fillId="0" borderId="1" xfId="0" applyFont="1" applyFill="1" applyBorder="1" applyAlignment="1" applyProtection="1">
      <alignment textRotation="45"/>
      <protection hidden="1"/>
    </xf>
    <xf numFmtId="0" fontId="0" fillId="0" borderId="1" xfId="0" applyFont="1" applyFill="1" applyBorder="1" applyProtection="1">
      <protection hidden="1"/>
    </xf>
    <xf numFmtId="9" fontId="0" fillId="13" borderId="1" xfId="2" applyFont="1" applyFill="1" applyBorder="1" applyProtection="1">
      <protection hidden="1"/>
    </xf>
    <xf numFmtId="0" fontId="2" fillId="0" borderId="0" xfId="0" applyFont="1" applyProtection="1">
      <protection hidden="1"/>
    </xf>
    <xf numFmtId="0" fontId="0" fillId="4" borderId="1" xfId="0" applyFill="1" applyBorder="1" applyProtection="1">
      <protection hidden="1"/>
    </xf>
    <xf numFmtId="0" fontId="0" fillId="2" borderId="1" xfId="0" applyFill="1" applyBorder="1" applyProtection="1">
      <protection hidden="1"/>
    </xf>
    <xf numFmtId="0" fontId="7" fillId="0" borderId="0" xfId="0" applyFont="1" applyProtection="1">
      <protection hidden="1"/>
    </xf>
    <xf numFmtId="0" fontId="8" fillId="0" borderId="1" xfId="0" applyFont="1" applyFill="1" applyBorder="1" applyProtection="1">
      <protection hidden="1"/>
    </xf>
    <xf numFmtId="0" fontId="0" fillId="10" borderId="0" xfId="0" applyFill="1" applyProtection="1">
      <protection hidden="1"/>
    </xf>
    <xf numFmtId="0" fontId="10" fillId="0" borderId="0" xfId="0" applyFont="1" applyProtection="1">
      <protection hidden="1"/>
    </xf>
    <xf numFmtId="9" fontId="0" fillId="0" borderId="0" xfId="2" applyFont="1" applyProtection="1">
      <protection hidden="1"/>
    </xf>
    <xf numFmtId="44" fontId="0" fillId="0" borderId="0" xfId="0" applyNumberFormat="1" applyProtection="1">
      <protection hidden="1"/>
    </xf>
    <xf numFmtId="44" fontId="0" fillId="9" borderId="0" xfId="1" applyFont="1" applyFill="1" applyProtection="1">
      <protection hidden="1"/>
    </xf>
    <xf numFmtId="0" fontId="0" fillId="9" borderId="0" xfId="0" applyFill="1" applyProtection="1">
      <protection hidden="1"/>
    </xf>
    <xf numFmtId="9" fontId="0" fillId="9" borderId="0" xfId="2" applyFont="1" applyFill="1" applyProtection="1">
      <protection hidden="1"/>
    </xf>
    <xf numFmtId="0" fontId="0" fillId="0" borderId="0" xfId="0" applyFill="1" applyProtection="1">
      <protection hidden="1"/>
    </xf>
    <xf numFmtId="0" fontId="9" fillId="2" borderId="1" xfId="0" applyFont="1" applyFill="1" applyBorder="1" applyProtection="1">
      <protection hidden="1"/>
    </xf>
    <xf numFmtId="0" fontId="0" fillId="0" borderId="0" xfId="0" applyFill="1" applyAlignment="1" applyProtection="1">
      <alignment vertical="top"/>
      <protection hidden="1"/>
    </xf>
    <xf numFmtId="0" fontId="11" fillId="14" borderId="1" xfId="0" applyFont="1" applyFill="1" applyBorder="1" applyAlignment="1" applyProtection="1">
      <alignment vertical="top" wrapText="1"/>
      <protection hidden="1"/>
    </xf>
    <xf numFmtId="0" fontId="11" fillId="3" borderId="29" xfId="0" applyFont="1" applyFill="1" applyBorder="1" applyAlignment="1" applyProtection="1">
      <alignment vertical="top" wrapText="1"/>
      <protection hidden="1"/>
    </xf>
    <xf numFmtId="0" fontId="12" fillId="0" borderId="0" xfId="0" applyFont="1" applyProtection="1">
      <protection hidden="1"/>
    </xf>
    <xf numFmtId="0" fontId="12" fillId="0" borderId="0" xfId="0" applyFont="1" applyAlignment="1" applyProtection="1">
      <alignment vertical="top"/>
      <protection hidden="1"/>
    </xf>
    <xf numFmtId="44" fontId="1" fillId="0" borderId="0" xfId="0" applyNumberFormat="1" applyFont="1" applyFill="1" applyBorder="1" applyProtection="1">
      <protection hidden="1"/>
    </xf>
    <xf numFmtId="0" fontId="0" fillId="6" borderId="1" xfId="0" applyFill="1" applyBorder="1" applyProtection="1">
      <protection hidden="1"/>
    </xf>
    <xf numFmtId="0" fontId="13" fillId="0" borderId="0" xfId="0" applyFont="1" applyProtection="1"/>
    <xf numFmtId="0" fontId="14" fillId="0" borderId="0" xfId="0" applyFont="1" applyProtection="1"/>
    <xf numFmtId="44" fontId="15" fillId="0" borderId="0" xfId="0" applyNumberFormat="1" applyFont="1" applyProtection="1"/>
    <xf numFmtId="0" fontId="1" fillId="0" borderId="0" xfId="0" applyFont="1" applyProtection="1"/>
    <xf numFmtId="0" fontId="2" fillId="10" borderId="1" xfId="0" applyFont="1" applyFill="1" applyBorder="1" applyProtection="1"/>
    <xf numFmtId="0" fontId="2" fillId="0" borderId="0" xfId="0" applyFont="1" applyFill="1" applyBorder="1" applyProtection="1"/>
    <xf numFmtId="0" fontId="10" fillId="0" borderId="0" xfId="0" applyFont="1" applyProtection="1"/>
    <xf numFmtId="0" fontId="2" fillId="0" borderId="0" xfId="0" applyFont="1" applyProtection="1"/>
    <xf numFmtId="0" fontId="2" fillId="0" borderId="1" xfId="0" applyFont="1" applyBorder="1" applyAlignment="1" applyProtection="1">
      <alignment horizontal="left" vertical="top" wrapText="1" shrinkToFit="1"/>
    </xf>
    <xf numFmtId="0" fontId="10" fillId="0" borderId="0" xfId="0" applyFont="1" applyAlignment="1" applyProtection="1">
      <alignment wrapText="1" shrinkToFit="1"/>
    </xf>
    <xf numFmtId="0" fontId="1" fillId="2" borderId="1" xfId="0" applyFont="1" applyFill="1" applyBorder="1" applyAlignment="1" applyProtection="1">
      <alignment wrapText="1"/>
      <protection locked="0"/>
    </xf>
    <xf numFmtId="44" fontId="1" fillId="7" borderId="31" xfId="0" applyNumberFormat="1" applyFont="1" applyFill="1" applyBorder="1" applyProtection="1">
      <protection hidden="1"/>
    </xf>
    <xf numFmtId="44" fontId="10" fillId="0" borderId="0" xfId="0" applyNumberFormat="1" applyFont="1" applyProtection="1"/>
    <xf numFmtId="44" fontId="2" fillId="0" borderId="1" xfId="0" applyNumberFormat="1" applyFont="1" applyBorder="1" applyProtection="1">
      <protection hidden="1"/>
    </xf>
    <xf numFmtId="0" fontId="1" fillId="0" borderId="0" xfId="0" applyFont="1" applyFill="1" applyProtection="1"/>
    <xf numFmtId="0" fontId="1" fillId="0" borderId="0" xfId="0" applyFont="1" applyFill="1" applyBorder="1" applyProtection="1"/>
    <xf numFmtId="0" fontId="4" fillId="0" borderId="0" xfId="0" applyFont="1" applyProtection="1"/>
    <xf numFmtId="9" fontId="1" fillId="0" borderId="0" xfId="0" applyNumberFormat="1" applyFont="1" applyAlignment="1" applyProtection="1">
      <alignment horizontal="left"/>
    </xf>
    <xf numFmtId="165" fontId="1" fillId="7" borderId="1" xfId="3" applyNumberFormat="1" applyFont="1" applyFill="1" applyBorder="1" applyAlignment="1" applyProtection="1">
      <alignment wrapText="1"/>
      <protection hidden="1"/>
    </xf>
    <xf numFmtId="0" fontId="0" fillId="0" borderId="0" xfId="0" applyAlignment="1" applyProtection="1">
      <alignment horizontal="center"/>
      <protection hidden="1"/>
    </xf>
    <xf numFmtId="9" fontId="0" fillId="4" borderId="19" xfId="2" applyFont="1" applyFill="1" applyBorder="1" applyProtection="1">
      <protection locked="0"/>
    </xf>
    <xf numFmtId="10" fontId="2" fillId="7" borderId="10" xfId="5" applyNumberFormat="1" applyFont="1" applyFill="1" applyBorder="1" applyAlignment="1" applyProtection="1">
      <alignment vertical="center"/>
      <protection hidden="1"/>
    </xf>
    <xf numFmtId="44" fontId="2" fillId="4" borderId="6" xfId="4" applyFont="1" applyFill="1" applyBorder="1" applyAlignment="1" applyProtection="1">
      <alignment vertical="center"/>
      <protection hidden="1"/>
    </xf>
    <xf numFmtId="44" fontId="2" fillId="0" borderId="0" xfId="1" applyFont="1" applyFill="1" applyBorder="1" applyProtection="1">
      <protection hidden="1"/>
    </xf>
    <xf numFmtId="10" fontId="2" fillId="7" borderId="1" xfId="1" applyNumberFormat="1" applyFont="1" applyFill="1" applyBorder="1" applyProtection="1">
      <protection hidden="1"/>
    </xf>
    <xf numFmtId="0" fontId="16" fillId="0" borderId="0" xfId="6"/>
    <xf numFmtId="0" fontId="11" fillId="10" borderId="1" xfId="0" applyFont="1" applyFill="1" applyBorder="1" applyAlignment="1" applyProtection="1">
      <alignment vertical="top" wrapText="1"/>
      <protection hidden="1"/>
    </xf>
    <xf numFmtId="0" fontId="4" fillId="0" borderId="0" xfId="0" applyFont="1" applyAlignment="1" applyProtection="1">
      <alignment wrapText="1" shrinkToFit="1"/>
    </xf>
    <xf numFmtId="0" fontId="2" fillId="11" borderId="1" xfId="3" applyFont="1" applyFill="1" applyBorder="1" applyAlignment="1" applyProtection="1">
      <alignment vertical="top" wrapText="1"/>
      <protection hidden="1"/>
    </xf>
    <xf numFmtId="0" fontId="1" fillId="4" borderId="1" xfId="3" applyFont="1" applyFill="1" applyBorder="1" applyAlignment="1" applyProtection="1">
      <alignment horizontal="left" vertical="top" wrapText="1" shrinkToFit="1"/>
      <protection locked="0"/>
    </xf>
    <xf numFmtId="0" fontId="2" fillId="11" borderId="5" xfId="3" applyFont="1" applyFill="1" applyBorder="1" applyAlignment="1" applyProtection="1">
      <alignment vertical="top" wrapText="1"/>
      <protection hidden="1"/>
    </xf>
    <xf numFmtId="0" fontId="2" fillId="11" borderId="19" xfId="3" applyFont="1" applyFill="1" applyBorder="1" applyAlignment="1" applyProtection="1">
      <alignment vertical="top" wrapText="1"/>
      <protection hidden="1"/>
    </xf>
    <xf numFmtId="44" fontId="2" fillId="10" borderId="1" xfId="1" applyFont="1" applyFill="1" applyBorder="1" applyProtection="1">
      <protection hidden="1"/>
    </xf>
    <xf numFmtId="0" fontId="0" fillId="6" borderId="1" xfId="0" applyFill="1" applyBorder="1" applyAlignment="1" applyProtection="1">
      <protection hidden="1"/>
    </xf>
    <xf numFmtId="0" fontId="1" fillId="6" borderId="5" xfId="0" applyFont="1" applyFill="1" applyBorder="1" applyAlignment="1" applyProtection="1">
      <alignment wrapText="1" shrinkToFit="1"/>
      <protection locked="0"/>
    </xf>
    <xf numFmtId="0" fontId="1" fillId="6" borderId="14" xfId="0" applyFont="1" applyFill="1" applyBorder="1" applyAlignment="1" applyProtection="1">
      <alignment wrapText="1" shrinkToFit="1"/>
      <protection locked="0"/>
    </xf>
    <xf numFmtId="0" fontId="1" fillId="6" borderId="19" xfId="0" applyFont="1" applyFill="1" applyBorder="1" applyAlignment="1" applyProtection="1">
      <alignment wrapText="1" shrinkToFit="1"/>
      <protection locked="0"/>
    </xf>
    <xf numFmtId="0" fontId="4" fillId="0" borderId="0" xfId="0" applyFont="1" applyAlignment="1" applyProtection="1">
      <alignment wrapText="1" shrinkToFit="1"/>
    </xf>
    <xf numFmtId="0" fontId="1" fillId="6" borderId="1" xfId="0" applyFont="1" applyFill="1" applyBorder="1" applyAlignment="1" applyProtection="1">
      <protection locked="0"/>
    </xf>
    <xf numFmtId="0" fontId="2" fillId="8" borderId="9" xfId="3" applyFont="1" applyFill="1" applyBorder="1" applyAlignment="1" applyProtection="1">
      <protection hidden="1"/>
    </xf>
    <xf numFmtId="0" fontId="2" fillId="8" borderId="10" xfId="3" applyFont="1" applyFill="1" applyBorder="1" applyAlignment="1" applyProtection="1">
      <protection hidden="1"/>
    </xf>
    <xf numFmtId="0" fontId="2" fillId="10" borderId="32" xfId="0" applyFont="1" applyFill="1" applyBorder="1" applyAlignment="1" applyProtection="1">
      <alignment horizontal="left" vertical="top" wrapText="1"/>
      <protection hidden="1"/>
    </xf>
    <xf numFmtId="0" fontId="11" fillId="10" borderId="2" xfId="0" applyFont="1" applyFill="1" applyBorder="1" applyAlignment="1" applyProtection="1">
      <alignment horizontal="left" vertical="top" wrapText="1"/>
      <protection hidden="1"/>
    </xf>
    <xf numFmtId="0" fontId="11" fillId="10" borderId="33" xfId="0" applyFont="1" applyFill="1" applyBorder="1" applyAlignment="1" applyProtection="1">
      <alignment horizontal="left" vertical="top" wrapText="1"/>
      <protection hidden="1"/>
    </xf>
    <xf numFmtId="0" fontId="11" fillId="10" borderId="34" xfId="0" applyFont="1" applyFill="1" applyBorder="1" applyAlignment="1" applyProtection="1">
      <alignment horizontal="left" vertical="top" wrapText="1"/>
      <protection hidden="1"/>
    </xf>
    <xf numFmtId="0" fontId="11" fillId="10" borderId="0" xfId="0" applyFont="1" applyFill="1" applyBorder="1" applyAlignment="1" applyProtection="1">
      <alignment horizontal="left" vertical="top" wrapText="1"/>
      <protection hidden="1"/>
    </xf>
    <xf numFmtId="0" fontId="11" fillId="10" borderId="3" xfId="0" applyFont="1" applyFill="1" applyBorder="1" applyAlignment="1" applyProtection="1">
      <alignment horizontal="left" vertical="top" wrapText="1"/>
      <protection hidden="1"/>
    </xf>
    <xf numFmtId="0" fontId="11" fillId="10" borderId="35" xfId="0" applyFont="1" applyFill="1" applyBorder="1" applyAlignment="1" applyProtection="1">
      <alignment horizontal="left" vertical="top" wrapText="1"/>
      <protection hidden="1"/>
    </xf>
    <xf numFmtId="0" fontId="11" fillId="10" borderId="4" xfId="0" applyFont="1" applyFill="1" applyBorder="1" applyAlignment="1" applyProtection="1">
      <alignment horizontal="left" vertical="top" wrapText="1"/>
      <protection hidden="1"/>
    </xf>
    <xf numFmtId="0" fontId="11" fillId="10" borderId="28" xfId="0" applyFont="1" applyFill="1" applyBorder="1" applyAlignment="1" applyProtection="1">
      <alignment horizontal="left" vertical="top" wrapText="1"/>
      <protection hidden="1"/>
    </xf>
    <xf numFmtId="0" fontId="0" fillId="10" borderId="1" xfId="0" applyFont="1" applyFill="1" applyBorder="1" applyAlignment="1" applyProtection="1">
      <alignment horizontal="left" vertical="top"/>
      <protection hidden="1"/>
    </xf>
    <xf numFmtId="0" fontId="2" fillId="10" borderId="1" xfId="0" applyFont="1" applyFill="1" applyBorder="1" applyAlignment="1" applyProtection="1">
      <protection hidden="1"/>
    </xf>
    <xf numFmtId="0" fontId="1" fillId="4" borderId="1" xfId="3" applyFont="1" applyFill="1" applyBorder="1" applyAlignment="1" applyProtection="1">
      <alignment horizontal="left" vertical="top" wrapText="1" shrinkToFit="1"/>
      <protection locked="0"/>
    </xf>
    <xf numFmtId="0" fontId="1" fillId="2" borderId="5" xfId="3" applyFont="1" applyFill="1" applyBorder="1" applyAlignment="1" applyProtection="1">
      <alignment horizontal="center" vertical="top" wrapText="1" shrinkToFit="1"/>
      <protection locked="0"/>
    </xf>
    <xf numFmtId="0" fontId="1" fillId="2" borderId="14" xfId="3" applyFont="1" applyFill="1" applyBorder="1" applyAlignment="1" applyProtection="1">
      <alignment horizontal="center" vertical="top" wrapText="1" shrinkToFit="1"/>
      <protection locked="0"/>
    </xf>
    <xf numFmtId="0" fontId="2" fillId="11" borderId="1" xfId="3" applyFont="1" applyFill="1" applyBorder="1" applyAlignment="1" applyProtection="1">
      <alignment vertical="top" wrapText="1"/>
      <protection hidden="1"/>
    </xf>
    <xf numFmtId="0" fontId="12" fillId="2" borderId="29" xfId="0" applyFont="1" applyFill="1" applyBorder="1" applyAlignment="1" applyProtection="1">
      <alignment horizontal="left" vertical="top" wrapText="1"/>
      <protection hidden="1"/>
    </xf>
    <xf numFmtId="0" fontId="12" fillId="2" borderId="30" xfId="0" applyFont="1" applyFill="1" applyBorder="1" applyAlignment="1" applyProtection="1">
      <alignment horizontal="left" vertical="top" wrapText="1"/>
      <protection hidden="1"/>
    </xf>
    <xf numFmtId="0" fontId="12" fillId="2" borderId="26" xfId="0" applyFont="1" applyFill="1" applyBorder="1" applyAlignment="1" applyProtection="1">
      <alignment horizontal="left" vertical="top" wrapText="1"/>
      <protection hidden="1"/>
    </xf>
    <xf numFmtId="0" fontId="1" fillId="2" borderId="19" xfId="3" applyFont="1" applyFill="1" applyBorder="1" applyAlignment="1" applyProtection="1">
      <alignment horizontal="center" vertical="top" wrapText="1" shrinkToFit="1"/>
      <protection locked="0"/>
    </xf>
    <xf numFmtId="0" fontId="1" fillId="4" borderId="5" xfId="3" applyFont="1" applyFill="1" applyBorder="1" applyAlignment="1" applyProtection="1">
      <alignment horizontal="left" vertical="top" wrapText="1" shrinkToFit="1"/>
      <protection locked="0"/>
    </xf>
    <xf numFmtId="0" fontId="1" fillId="4" borderId="19" xfId="3" applyFont="1" applyFill="1" applyBorder="1" applyAlignment="1" applyProtection="1">
      <alignment horizontal="left" vertical="top" wrapText="1" shrinkToFit="1"/>
      <protection locked="0"/>
    </xf>
    <xf numFmtId="0" fontId="2" fillId="11" borderId="5" xfId="3" applyFont="1" applyFill="1" applyBorder="1" applyAlignment="1" applyProtection="1">
      <alignment vertical="top" wrapText="1"/>
      <protection hidden="1"/>
    </xf>
    <xf numFmtId="0" fontId="2" fillId="11" borderId="19" xfId="3" applyFont="1" applyFill="1" applyBorder="1" applyAlignment="1" applyProtection="1">
      <alignment vertical="top" wrapText="1"/>
      <protection hidden="1"/>
    </xf>
    <xf numFmtId="0" fontId="2" fillId="10" borderId="5" xfId="0" applyFont="1" applyFill="1" applyBorder="1" applyAlignment="1" applyProtection="1">
      <protection hidden="1"/>
    </xf>
    <xf numFmtId="0" fontId="2" fillId="10" borderId="14" xfId="0" applyFont="1" applyFill="1" applyBorder="1" applyAlignment="1" applyProtection="1">
      <protection hidden="1"/>
    </xf>
    <xf numFmtId="0" fontId="2" fillId="10" borderId="19" xfId="0" applyFont="1" applyFill="1" applyBorder="1" applyAlignment="1" applyProtection="1">
      <protection hidden="1"/>
    </xf>
    <xf numFmtId="0" fontId="0" fillId="10" borderId="5" xfId="0" applyFont="1" applyFill="1" applyBorder="1" applyAlignment="1" applyProtection="1">
      <alignment horizontal="left" vertical="top"/>
      <protection hidden="1"/>
    </xf>
    <xf numFmtId="0" fontId="0" fillId="10" borderId="14" xfId="0" applyFont="1" applyFill="1" applyBorder="1" applyAlignment="1" applyProtection="1">
      <alignment horizontal="left" vertical="top"/>
      <protection hidden="1"/>
    </xf>
    <xf numFmtId="0" fontId="0" fillId="10" borderId="19" xfId="0" applyFont="1" applyFill="1" applyBorder="1" applyAlignment="1" applyProtection="1">
      <alignment horizontal="left" vertical="top"/>
      <protection hidden="1"/>
    </xf>
    <xf numFmtId="0" fontId="0" fillId="7" borderId="5" xfId="0" applyFont="1" applyFill="1" applyBorder="1" applyAlignment="1" applyProtection="1">
      <alignment horizontal="left" vertical="top"/>
      <protection locked="0" hidden="1"/>
    </xf>
    <xf numFmtId="0" fontId="0" fillId="7" borderId="14" xfId="0" applyFont="1" applyFill="1" applyBorder="1" applyAlignment="1" applyProtection="1">
      <alignment horizontal="left" vertical="top"/>
      <protection locked="0" hidden="1"/>
    </xf>
    <xf numFmtId="0" fontId="0" fillId="7" borderId="19" xfId="0" applyFont="1" applyFill="1" applyBorder="1" applyAlignment="1" applyProtection="1">
      <alignment horizontal="left" vertical="top"/>
      <protection locked="0" hidden="1"/>
    </xf>
    <xf numFmtId="0" fontId="2" fillId="2" borderId="5" xfId="0" applyFont="1" applyFill="1" applyBorder="1" applyAlignment="1" applyProtection="1">
      <alignment horizontal="left" vertical="top" wrapText="1"/>
      <protection locked="0" hidden="1"/>
    </xf>
    <xf numFmtId="0" fontId="2" fillId="2" borderId="14" xfId="0" applyFont="1" applyFill="1" applyBorder="1" applyAlignment="1" applyProtection="1">
      <alignment horizontal="left" vertical="top" wrapText="1"/>
      <protection locked="0" hidden="1"/>
    </xf>
    <xf numFmtId="0" fontId="2" fillId="2" borderId="19" xfId="0" applyFont="1" applyFill="1" applyBorder="1" applyAlignment="1" applyProtection="1">
      <alignment horizontal="left" vertical="top" wrapText="1"/>
      <protection locked="0" hidden="1"/>
    </xf>
    <xf numFmtId="0" fontId="2" fillId="2" borderId="5" xfId="0" applyFont="1" applyFill="1" applyBorder="1" applyAlignment="1" applyProtection="1">
      <alignment horizontal="left" vertical="top" wrapText="1"/>
      <protection hidden="1"/>
    </xf>
    <xf numFmtId="0" fontId="2" fillId="2" borderId="19" xfId="0" applyFont="1" applyFill="1" applyBorder="1" applyAlignment="1" applyProtection="1">
      <alignment horizontal="left" vertical="top" wrapText="1"/>
      <protection hidden="1"/>
    </xf>
    <xf numFmtId="0" fontId="5" fillId="12" borderId="5" xfId="0" applyFont="1" applyFill="1" applyBorder="1" applyAlignment="1" applyProtection="1">
      <alignment horizontal="left" vertical="top"/>
      <protection hidden="1"/>
    </xf>
    <xf numFmtId="0" fontId="5" fillId="12" borderId="14" xfId="0" applyFont="1" applyFill="1" applyBorder="1" applyAlignment="1" applyProtection="1">
      <alignment horizontal="left" vertical="top"/>
      <protection hidden="1"/>
    </xf>
    <xf numFmtId="0" fontId="5" fillId="12" borderId="19" xfId="0" applyFont="1" applyFill="1" applyBorder="1" applyAlignment="1" applyProtection="1">
      <alignment horizontal="left" vertical="top"/>
      <protection hidden="1"/>
    </xf>
    <xf numFmtId="0" fontId="6" fillId="10" borderId="1" xfId="0" applyFont="1" applyFill="1" applyBorder="1" applyAlignment="1" applyProtection="1">
      <protection hidden="1"/>
    </xf>
    <xf numFmtId="0" fontId="2" fillId="2" borderId="14" xfId="0" applyFont="1" applyFill="1" applyBorder="1" applyAlignment="1" applyProtection="1">
      <alignment horizontal="left" vertical="top" wrapText="1"/>
      <protection hidden="1"/>
    </xf>
    <xf numFmtId="0" fontId="6" fillId="10" borderId="5" xfId="3" applyFont="1" applyFill="1" applyBorder="1" applyAlignment="1" applyProtection="1">
      <alignment horizontal="left" vertical="top" wrapText="1"/>
      <protection hidden="1"/>
    </xf>
    <xf numFmtId="0" fontId="6" fillId="10" borderId="14" xfId="3" applyFont="1" applyFill="1" applyBorder="1" applyAlignment="1" applyProtection="1">
      <alignment horizontal="left" vertical="top" wrapText="1"/>
      <protection hidden="1"/>
    </xf>
    <xf numFmtId="0" fontId="6" fillId="10" borderId="19" xfId="3" applyFont="1" applyFill="1" applyBorder="1" applyAlignment="1" applyProtection="1">
      <alignment horizontal="left" vertical="top" wrapText="1"/>
      <protection hidden="1"/>
    </xf>
  </cellXfs>
  <cellStyles count="7">
    <cellStyle name="Hyperlink" xfId="6" builtinId="8"/>
    <cellStyle name="Procent" xfId="2" builtinId="5"/>
    <cellStyle name="Procent 2" xfId="5" xr:uid="{00000000-0005-0000-0000-000002000000}"/>
    <cellStyle name="Standaard" xfId="0" builtinId="0"/>
    <cellStyle name="Standaard 2" xfId="3" xr:uid="{00000000-0005-0000-0000-000004000000}"/>
    <cellStyle name="Valuta" xfId="1" builtinId="4"/>
    <cellStyle name="Valuta 2" xfId="4" xr:uid="{00000000-0005-0000-0000-000006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1"/>
  </sheetPr>
  <dimension ref="A1:AU87"/>
  <sheetViews>
    <sheetView workbookViewId="0">
      <selection activeCell="X3" sqref="L3:X19"/>
    </sheetView>
  </sheetViews>
  <sheetFormatPr defaultColWidth="9" defaultRowHeight="11.4" x14ac:dyDescent="0.2"/>
  <cols>
    <col min="1" max="1" width="64.59765625" style="69" bestFit="1" customWidth="1"/>
    <col min="2" max="2" width="10.59765625" style="69" customWidth="1"/>
    <col min="3" max="3" width="9" style="69"/>
    <col min="4" max="4" width="9" style="69" customWidth="1"/>
    <col min="5" max="5" width="19.5" style="69" customWidth="1"/>
    <col min="6" max="12" width="9" style="69" customWidth="1"/>
    <col min="13" max="13" width="11.3984375" style="69" customWidth="1"/>
    <col min="14" max="24" width="9" style="69" customWidth="1"/>
    <col min="25" max="25" width="9" style="69"/>
    <col min="26" max="35" width="9" style="69" customWidth="1"/>
    <col min="36" max="16384" width="9" style="69"/>
  </cols>
  <sheetData>
    <row r="1" spans="1:47" ht="84.75" customHeight="1" x14ac:dyDescent="0.2">
      <c r="A1" s="82" t="s">
        <v>0</v>
      </c>
      <c r="B1" s="83">
        <f>A26</f>
        <v>0</v>
      </c>
      <c r="C1" s="83">
        <f>A27</f>
        <v>0</v>
      </c>
      <c r="D1" s="83">
        <f>A28</f>
        <v>0</v>
      </c>
      <c r="E1" s="83">
        <f>A29</f>
        <v>0</v>
      </c>
      <c r="F1" s="83">
        <f>A30</f>
        <v>0</v>
      </c>
      <c r="G1" s="83">
        <f>A31</f>
        <v>0</v>
      </c>
      <c r="H1" s="83">
        <f>A32</f>
        <v>0</v>
      </c>
      <c r="I1" s="83">
        <f>A33</f>
        <v>0</v>
      </c>
      <c r="J1" s="83">
        <f>A34</f>
        <v>0</v>
      </c>
      <c r="K1" s="83">
        <f>A35</f>
        <v>0</v>
      </c>
      <c r="M1" s="82" t="s">
        <v>1</v>
      </c>
      <c r="N1" s="83">
        <f>A26</f>
        <v>0</v>
      </c>
      <c r="O1" s="83">
        <f>A27</f>
        <v>0</v>
      </c>
      <c r="P1" s="83">
        <f>A28</f>
        <v>0</v>
      </c>
      <c r="Q1" s="83">
        <f>A29</f>
        <v>0</v>
      </c>
      <c r="R1" s="83">
        <f>A30</f>
        <v>0</v>
      </c>
      <c r="S1" s="83">
        <f>A31</f>
        <v>0</v>
      </c>
      <c r="T1" s="83">
        <f>A32</f>
        <v>0</v>
      </c>
      <c r="U1" s="83">
        <f>A33</f>
        <v>0</v>
      </c>
      <c r="V1" s="83">
        <f>A34</f>
        <v>0</v>
      </c>
      <c r="W1" s="83">
        <f>A35</f>
        <v>0</v>
      </c>
      <c r="Y1" s="82" t="s">
        <v>2</v>
      </c>
      <c r="Z1" s="83">
        <f>A26</f>
        <v>0</v>
      </c>
      <c r="AA1" s="83">
        <f>A27</f>
        <v>0</v>
      </c>
      <c r="AB1" s="83">
        <f>A28</f>
        <v>0</v>
      </c>
      <c r="AC1" s="83">
        <f>A29</f>
        <v>0</v>
      </c>
      <c r="AD1" s="83">
        <f>A30</f>
        <v>0</v>
      </c>
      <c r="AE1" s="83">
        <f>A31</f>
        <v>0</v>
      </c>
      <c r="AF1" s="83">
        <f>A32</f>
        <v>0</v>
      </c>
      <c r="AG1" s="83">
        <f>A33</f>
        <v>0</v>
      </c>
      <c r="AH1" s="83">
        <f>A34</f>
        <v>0</v>
      </c>
      <c r="AI1" s="83">
        <f>A35</f>
        <v>0</v>
      </c>
      <c r="AK1" s="82" t="s">
        <v>3</v>
      </c>
      <c r="AL1" s="83">
        <f>A26</f>
        <v>0</v>
      </c>
      <c r="AM1" s="83">
        <f>A27</f>
        <v>0</v>
      </c>
      <c r="AN1" s="83">
        <f>A28</f>
        <v>0</v>
      </c>
      <c r="AO1" s="83">
        <f>A29</f>
        <v>0</v>
      </c>
      <c r="AP1" s="83">
        <f>A30</f>
        <v>0</v>
      </c>
      <c r="AQ1" s="83">
        <f>A31</f>
        <v>0</v>
      </c>
      <c r="AR1" s="83">
        <f>A32</f>
        <v>0</v>
      </c>
      <c r="AS1" s="83">
        <f>A33</f>
        <v>0</v>
      </c>
      <c r="AT1" s="83">
        <f>A34</f>
        <v>0</v>
      </c>
      <c r="AU1" s="83">
        <f>A35</f>
        <v>0</v>
      </c>
    </row>
    <row r="2" spans="1:47" x14ac:dyDescent="0.2">
      <c r="A2" s="84">
        <v>1</v>
      </c>
      <c r="B2" s="85" t="e">
        <f t="shared" ref="B2:B21" si="0">IF(AND($D$26="Klein",D40="Ind",$I$25="Ja"),0.8,IF(AND($D$26="Klein",D40="Ind",$I$26="Ja"),0.8,IF(AND($D$26="Klein",D40="Ind",$I$27="Ja"),0.8,IF(AND($D$26="Klein",D40="Ind",$I$28="Nee"),0.7,IF(AND($D$26="Klein",D40="Exp",$I$25="Ja"),0.6,IF(AND($D$26="Klein",D40="Exp",$I$26="Ja"),0.6,IF(AND($D$26="Klein",D40="Exp",$I$27="Ja"),0.45,IF(AND($D$26="Klein",D40="Exp",$I$28="Nee"),0.45,IF(AND($D$26="Middel",D40="Ind",$I$25="Ja"),0.75,IF(AND($D$26="Middel",D40="Ind",$I$26="Ja"),0.75,IF(AND($D$26="Middel",D40="Ind",$I$27="Ja"),0.75,IF(AND($D$26="Middel",D40="Ind",$I$28="Nee"),0.6,IF(AND($D$26="Middel",D40="Exp",$I$25="Ja"),0.5,IF(AND($D$26="Middel",D40="Exp",$I$26="Ja"),0.5,IF(AND($D$26="Middel",D40="Exp",$I$27="Ja"),0.35,IF(AND($D$26="Middel",D40="Exp",$I$28="Nee"),0.35,IF(AND($D$26="Groot",D40="Ind",$I$25="Ja"),0.65,IF(AND($D$26="Groot",D40="Ind",$I$26="Ja"),0.65,IF(AND($D$26="Groot",D40="Ind",$I$27="Ja"),0.65,IF(AND($D$26="Groot",D40="Ind",$I$28="Nee"),0.5,IF(AND($D$26="Groot",D40="Exp",$I$25="Ja"),0.4,IF(AND($D$26="Groot",D40="Exp",$I$26="Ja"),0.4,IF(AND($D$26="Groot",D40="Exp",$I$27="Ja"),0.25,IF(AND($D$26="Groot",D40="Exp",$I$28="Nee"),0.25,IF(AND($D$26="Kennis",D40="Ind",$I$26="Ja"),1,IF(AND($D$26="Kennis",D40="Ind",$I$27="Ja"),1,IF(AND($D$26="Kennis",D40="Ind",$I$25="Ja"),0.5,IF(AND($D$26="Kennis",D40="Ind",$I$28="Nee"),0.5,IF(AND($D$26="Kennis",D40="Exp",$I$26="Ja"),1,IF(AND($D$26="Kennis",D40="Exp",$I$27="Ja"),1,IF(AND($D$26="Kennis",D40="Exp",$I$25="Ja"),0.25,IF(AND($D$26="Kennis",D40="Exp",$I$28="Nee"),0.25,0))))))))))))))))))))))))))))))))</f>
        <v>#REF!</v>
      </c>
      <c r="C2" s="85" t="e">
        <f t="shared" ref="C2:C21" si="1">IF(AND($D$27="Klein",D40="Ind",$I$25="Ja"),0.8,IF(AND($D$27="Klein",D40="Ind",$I$26="Ja"),0.8,IF(AND($D$27="Klein",D40="Ind",$I$27="Ja"),0.8,IF(AND($D$27="Klein",D40="Ind",$I$28="Nee"),0.7,IF(AND($D$27="Klein",D40="Exp",$I$25="Ja"),0.6,IF(AND($D$27="Klein",D40="Exp",$I$26="Ja"),0.6,IF(AND($D$27="Klein",D40="Exp",$I$27="Ja"),0.45,IF(AND($D$27="Klein",D40="Exp",$I$28="Nee"),0.45,IF(AND($D$27="Middel",D40="Ind",$I$25="Ja"),0.75,IF(AND($D$27="Middel",D40="Ind",$I$26="Ja"),0.75,IF(AND($D$27="Middel",D40="Ind",$I$27="Ja"),0.75,IF(AND($D$27="Middel",D40="Ind",$I$28="Nee"),0.6,IF(AND($D$27="Middel",D40="Exp",$I$25="Ja"),0.5,IF(AND($D$27="Middel",D40="Exp",$I$26="Ja"),0.5,IF(AND($D$27="Middel",D40="Exp",$I$27="Ja"),0.35,IF(AND($D$27="Middel",D40="Exp",$I$28="Nee"),0.35,IF(AND($D$27="Groot",D40="Ind",$I$25="Ja"),0.65,IF(AND($D$27="Groot",D40="Ind",$I$26="Ja"),0.65,IF(AND($D$27="Groot",D40="Ind",$I$27="Ja"),0.65,IF(AND($D$27="Groot",D40="Ind",$I$28="Nee"),0.5,IF(AND($D$27="Groot",D40="Exp",$I$25="Ja"),0.4,IF(AND($D$27="Groot",D40="Exp",$I$26="Ja"),0.4,IF(AND($D$27="Groot",D40="Exp",$I$27="Ja"),0.25,IF(AND($D$27="Groot",D40="Exp",$I$28="Nee"),0.25,IF(AND($D$27="Kennis",D40="Ind",$I$26="Ja"),1,IF(AND($D$27="Kennis",D40="Ind",$I$27="Ja"),1,IF(AND($D$27="Kennis",D40="Ind",$I$25="Ja"),0.5,IF(AND($D$27="Kennis",D40="Ind",$I$28="Nee"),0.5,IF(AND($D$27="Kennis",D40="Exp",$I$26="Ja"),1,IF(AND($D$27="Kennis",D40="Exp",$I$27="Ja"),1,IF(AND($D$27="Kennis",D40="Exp",$I$25="Ja"),0.25,IF(AND($D$27="Kennis",D40="Exp",$I$28="Nee"),0.25,0))))))))))))))))))))))))))))))))</f>
        <v>#REF!</v>
      </c>
      <c r="D2" s="85" t="e">
        <f t="shared" ref="D2:D21" si="2">IF(AND($D$28="Klein",D40="Ind",$I$25="Ja"),0.8,IF(AND($D$28="Klein",D40="Ind",$I$26="Ja"),0.8,IF(AND($D$28="Klein",D40="Ind",$I$27="Ja"),0.8,IF(AND($D$28="Klein",D40="Ind",$I$28="Nee"),0.7,IF(AND($D$28="Klein",D40="Exp",$I$25="Ja"),0.6,IF(AND($D$28="Klein",D40="Exp",$I$26="Ja"),0.6,IF(AND($D$28="Klein",D40="Exp",$I$27="Ja"),0.45,IF(AND($D$28="Klein",D40="Exp",$I$28="Nee"),0.45,IF(AND($D$28="Middel",D40="Ind",$I$25="Ja"),0.75,IF(AND($D$28="Middel",D40="Ind",$I$26="Ja"),0.75,IF(AND($D$28="Middel",D40="Ind",$I$27="Ja"),0.75,IF(AND($D$28="Middel",D40="Ind",$I$28="Nee"),0.6,IF(AND($D$28="Middel",D40="Exp",$I$25="Ja"),0.5,IF(AND($D$28="Middel",D40="Exp",$I$26="Ja"),0.5,IF(AND($D$28="Middel",D40="Exp",$I$27="Ja"),0.35,IF(AND($D$28="Middel",D40="Exp",$I$28="Nee"),0.35,IF(AND($D$28="Groot",D40="Ind",$I$25="Ja"),0.65,IF(AND($D$28="Groot",D40="Ind",$I$26="Ja"),0.65,IF(AND($D$28="Groot",D40="Ind",$I$27="Ja"),0.65,IF(AND($D$28="Groot",D40="Ind",$I$28="Nee"),0.5,IF(AND($D$28="Groot",D40="Exp",$I$25="Ja"),0.4,IF(AND($D$28="Groot",D40="Exp",$I$26="Ja"),0.4,IF(AND($D$28="Groot",D40="Exp",$I$27="Ja"),0.25,IF(AND($D$28="Groot",D40="Exp",$I$28="Nee"),0.25,IF(AND($D$28="Kennis",D40="Ind",$I$26="Ja"),1,IF(AND($D$28="Kennis",D40="Ind",$I$27="Ja"),1,IF(AND($D$28="Kennis",D40="Ind",$I$25="Ja"),0.5,IF(AND($D$28="Kennis",D40="Ind",$I$28="Nee"),0.5,IF(AND($D$28="Kennis",D40="Exp",$I$26="Ja"),1,IF(AND($D$28="Kennis",D40="Exp",$I$27="Ja"),1,IF(AND($D$28="Kennis",D40="Exp",$I$25="Ja"),0.25,IF(AND($D$28="Kennis",D40="Exp",$I$28="Nee"),0.25,0))))))))))))))))))))))))))))))))</f>
        <v>#REF!</v>
      </c>
      <c r="E2" s="85" t="e">
        <f t="shared" ref="E2:E21" si="3">IF(AND($D$29="Klein",D40="Ind",$I$25="Ja"),0.8,IF(AND($D$29="Klein",D40="Ind",$I$26="Ja"),0.8,IF(AND($D$29="Klein",D40="Ind",$I$27="Ja"),0.8,IF(AND($D$29="Klein",D40="Ind",$I$28="Nee"),0.7,IF(AND($D$29="Klein",D40="Exp",$I$25="Ja"),0.6,IF(AND($D$29="Klein",D40="Exp",$I$26="Ja"),0.6,IF(AND($D$29="Klein",D40="Exp",$I$27="Ja"),0.45,IF(AND($D$29="Klein",D40="Exp",$I$28="Nee"),0.45,IF(AND($D$29="Middel",D40="Ind",$I$25="Ja"),0.75,IF(AND($D$29="Middel",D40="Ind",$I$26="Ja"),0.75,IF(AND($D$29="Middel",D40="Ind",$I$27="Ja"),0.75,IF(AND($D$29="Middel",D40="Ind",$I$28="Nee"),0.6,IF(AND($D$29="Middel",D40="Exp",$I$25="Ja"),0.5,IF(AND($D$29="Middel",D40="Exp",$I$26="Ja"),0.5,IF(AND($D$29="Middel",D40="Exp",$I$27="Ja"),0.35,IF(AND($D$29="Middel",D40="Exp",$I$28="Nee"),0.35,IF(AND($D$29="Groot",D40="Ind",$I$25="Ja"),0.65,IF(AND($D$29="Groot",D40="Ind",$I$26="Ja"),0.65,IF(AND($D$29="Groot",D40="Ind",$I$27="Ja"),0.65,IF(AND($D$29="Groot",D40="Ind",$I$28="Nee"),0.5,IF(AND($D$29="Groot",D40="Exp",$I$25="Ja"),0.4,IF(AND($D$29="Groot",D40="Exp",$I$26="Ja"),0.4,IF(AND($D$29="Groot",D40="Exp",$I$27="Ja"),0.25,IF(AND($D$29="Groot",D40="Exp",$I$28="Nee"),0.25,IF(AND($D$29="Kennis",D40="Ind",$I$26="Ja"),1,IF(AND($D$29="Kennis",D40="Ind",$I$27="Ja"),1,IF(AND($D$29="Kennis",D40="Ind",$I$25="Ja"),0.5,IF(AND($D$29="Kennis",D40="Ind",$I$28="Nee"),0.5,IF(AND($D$29="Kennis",D40="Exp",$I$26="Ja"),1,IF(AND($D$29="Kennis",D40="Exp",$I$27="Ja"),1,IF(AND($D$29="Kennis",D40="Exp",$I$25="Ja"),0.25,IF(AND($D$29="Kennis",D40="Exp",$I$28="Nee"),0.25,0))))))))))))))))))))))))))))))))</f>
        <v>#REF!</v>
      </c>
      <c r="F2" s="85" t="e">
        <f t="shared" ref="F2:F21" si="4">IF(AND($D$30="Klein",D40="Ind",$I$25="Ja"),0.8,IF(AND($D$30="Klein",D40="Ind",$I$26="Ja"),0.8,IF(AND($D$30="Klein",D40="Ind",$I$27="Ja"),0.8,IF(AND($D$30="Klein",D40="Ind",$I$28="Nee"),0.7,IF(AND($D$30="Klein",D40="Exp",$I$25="Ja"),0.6,IF(AND($D$30="Klein",D40="Exp",$I$26="Ja"),0.6,IF(AND($D$30="Klein",D40="Exp",$I$27="Ja"),0.45,IF(AND($D$30="Klein",D40="Exp",$I$28="Nee"),0.45,IF(AND($D$30="Middel",D40="Ind",$I$25="Ja"),0.75,IF(AND($D$30="Middel",D40="Ind",$I$26="Ja"),0.75,IF(AND($D$30="Middel",D40="Ind",$I$27="Ja"),0.75,IF(AND($D$30="Middel",D40="Ind",$I$28="Nee"),0.6,IF(AND($D$30="Middel",D40="Exp",$I$25="Ja"),0.5,IF(AND($D$30="Middel",D40="Exp",$I$26="Ja"),0.5,IF(AND($D$30="Middel",D40="Exp",$I$27="Ja"),0.35,IF(AND($D$30="Middel",D40="Exp",$I$28="Nee"),0.35,IF(AND($D$30="Groot",D40="Ind",$I$25="Ja"),0.65,IF(AND($D$30="Groot",D40="Ind",$I$26="Ja"),0.65,IF(AND($D$30="Groot",D40="Ind",$I$27="Ja"),0.65,IF(AND($D$30="Groot",D40="Ind",$I$28="Nee"),0.5,IF(AND($D$30="Groot",D40="Exp",$I$25="Ja"),0.4,IF(AND($D$30="Groot",D40="Exp",$I$26="Ja"),0.4,IF(AND($D$30="Groot",D40="Exp",$I$27="Ja"),0.25,IF(AND($D$30="Groot",D40="Exp",$I$28="Nee"),0.25,IF(AND($D$30="Kennis",D40="Ind",$I$26="Ja"),1,IF(AND($D$30="Kennis",D40="Ind",$I$27="Ja"),1,IF(AND($D$30="Kennis",D40="Ind",$I$25="Ja"),0.5,IF(AND($D$30="Kennis",D40="Ind",$I$28="Nee"),0.5,IF(AND($D$30="Kennis",D40="Exp",$I$26="Ja"),1,IF(AND($D$30="Kennis",D40="Exp",$I$27="Ja"),1,IF(AND($D$30="Kennis",D40="Exp",$I$25="Ja"),0.25,IF(AND($D$30="Kennis",D40="Exp",$I$28="Nee"),0.25,0))))))))))))))))))))))))))))))))</f>
        <v>#REF!</v>
      </c>
      <c r="G2" s="85" t="e">
        <f t="shared" ref="G2:G21" si="5">IF(AND($D$31="Klein",D40="Ind",$I$25="Ja"),0.8,IF(AND($D$31="Klein",D40="Ind",$I$26="Ja"),0.8,IF(AND($D$31="Klein",D40="Ind",$I$27="Ja"),0.8,IF(AND($D$31="Klein",D40="Ind",$I$28="Nee"),0.7,IF(AND($D$31="Klein",D40="Exp",$I$25="Ja"),0.6,IF(AND($D$31="Klein",D40="Exp",$I$26="Ja"),0.6,IF(AND($D$31="Klein",D40="Exp",$I$27="Ja"),0.45,IF(AND($D$31="Klein",D40="Exp",$I$28="Nee"),0.45,IF(AND($D$31="Middel",D40="Ind",$I$25="Ja"),0.75,IF(AND($D$31="Middel",D40="Ind",$I$26="Ja"),0.75,IF(AND($D$31="Middel",D40="Ind",$I$27="Ja"),0.75,IF(AND($D$31="Middel",D40="Ind",$I$28="Nee"),0.6,IF(AND($D$31="Middel",D40="Exp",$I$25="Ja"),0.5,IF(AND($D$31="Middel",D40="Exp",$I$26="Ja"),0.5,IF(AND($D$31="Middel",D40="Exp",$I$27="Ja"),0.35,IF(AND($D$31="Middel",D40="Exp",$I$28="Nee"),0.35,IF(AND($D$31="Groot",D40="Ind",$I$25="Ja"),0.65,IF(AND($D$31="Groot",D40="Ind",$I$26="Ja"),0.65,IF(AND($D$31="Groot",D40="Ind",$I$27="Ja"),0.65,IF(AND($D$31="Groot",D40="Ind",$I$28="Nee"),0.5,IF(AND($D$31="Groot",D40="Exp",$I$25="Ja"),0.4,IF(AND($D$31="Groot",D40="Exp",$I$26="Ja"),0.4,IF(AND($D$31="Groot",D40="Exp",$I$27="Ja"),0.25,IF(AND($D$31="Groot",D40="Exp",$I$28="Nee"),0.25,IF(AND($D$31="Kennis",D40="Ind",$I$26="Ja"),1,IF(AND($D$31="Kennis",D40="Ind",$I$27="Ja"),1,IF(AND($D$31="Kennis",D40="Ind",$I$25="Ja"),0.5,IF(AND($D$31="Kennis",D40="Ind",$I$28="Nee"),0.5,IF(AND($D$31="Kennis",D40="Exp",$I$26="Ja"),1,IF(AND($D$31="Kennis",D40="Exp",$I$27="Ja"),1,IF(AND($D$31="Kennis",D40="Exp",$I$25="Ja"),0.25,IF(AND($D$31="Kennis",D40="Exp",$I$28="Nee"),0.25,0))))))))))))))))))))))))))))))))</f>
        <v>#REF!</v>
      </c>
      <c r="H2" s="85" t="e">
        <f t="shared" ref="H2:H21" si="6">IF(AND($D$32="Klein",D40="Ind",$I$25="Ja"),0.8,IF(AND($D$32="Klein",D40="Ind",$I$26="Ja"),0.8,IF(AND($D$32="Klein",D40="Ind",$I$27="Ja"),0.8,IF(AND($D$32="Klein",D40="Ind",$I$28="Nee"),0.7,IF(AND($D$32="Klein",D40="Exp",$I$25="Ja"),0.6,IF(AND($D$32="Klein",D40="Exp",$I$26="Ja"),0.6,IF(AND($D$32="Klein",D40="Exp",$I$27="Ja"),0.45,IF(AND($D$32="Klein",D40="Exp",$I$28="Nee"),0.45,IF(AND($D$32="Middel",D40="Ind",$I$25="Ja"),0.75,IF(AND($D$32="Middel",D40="Ind",$I$26="Ja"),0.75,IF(AND($D$32="Middel",D40="Ind",$I$27="Ja"),0.75,IF(AND($D$32="Middel",D40="Ind",$I$28="Nee"),0.6,IF(AND($D$32="Middel",D40="Exp",$I$25="Ja"),0.5,IF(AND($D$32="Middel",D40="Exp",$I$26="Ja"),0.5,IF(AND($D$32="Middel",D40="Exp",$I$27="Ja"),0.35,IF(AND($D$32="Middel",D40="Exp",$I$28="Nee"),0.35,IF(AND($D$32="Groot",D40="Ind",$I$25="Ja"),0.65,IF(AND($D$32="Groot",D40="Ind",$I$26="Ja"),0.65,IF(AND($D$32="Groot",D40="Ind",$I$27="Ja"),0.65,IF(AND($D$32="Groot",D40="Ind",$I$28="Nee"),0.5,IF(AND($D$32="Groot",D40="Exp",$I$25="Ja"),0.4,IF(AND($D$32="Groot",D40="Exp",$I$26="Ja"),0.4,IF(AND($D$32="Groot",D40="Exp",$I$27="Ja"),0.25,IF(AND($D$32="Groot",D40="Exp",$I$28="Nee"),0.25,IF(AND($D$32="Kennis",D40="Ind",$I$26="Ja"),1,IF(AND($D$32="Kennis",D40="Ind",$I$27="Ja"),1,IF(AND($D$32="Kennis",D40="Ind",$I$25="Ja"),0.5,IF(AND($D$32="Kennis",D40="Ind",$I$28="Nee"),0.5,IF(AND($D$32="Kennis",D40="Exp",$I$26="Ja"),1,IF(AND($D$32="Kennis",D40="Exp",$I$27="Ja"),1,IF(AND($D$32="Kennis",D40="Exp",$I$25="Ja"),0.25,IF(AND($D$32="Kennis",D40="Exp",$I$28="Nee"),0.25,0))))))))))))))))))))))))))))))))</f>
        <v>#REF!</v>
      </c>
      <c r="I2" s="85" t="e">
        <f t="shared" ref="I2:I21" si="7">IF(AND($D$33="Klein",D40="Ind",$I$25="Ja"),0.8,IF(AND($D$33="Klein",D40="Ind",$I$26="Ja"),0.8,IF(AND($D$33="Klein",D40="Ind",$I$27="Ja"),0.8,IF(AND($D$33="Klein",D40="Ind",$I$28="Nee"),0.7,IF(AND($D$33="Klein",D40="Exp",$I$25="Ja"),0.6,IF(AND($D$33="Klein",D40="Exp",$I$26="Ja"),0.6,IF(AND($D$33="Klein",D40="Exp",$I$27="Ja"),0.45,IF(AND($D$33="Klein",D40="Exp",$I$28="Nee"),0.45,IF(AND($D$33="Middel",D40="Ind",$I$25="Ja"),0.75,IF(AND($D$33="Middel",D40="Ind",$I$26="Ja"),0.75,IF(AND($D$33="Middel",D40="Ind",$I$27="Ja"),0.75,IF(AND($D$33="Middel",D40="Ind",$I$28="Nee"),0.6,IF(AND($D$33="Middel",D40="Exp",$I$25="Ja"),0.5,IF(AND($D$33="Middel",D40="Exp",$I$26="Ja"),0.5,IF(AND($D$33="Middel",D40="Exp",$I$27="Ja"),0.35,IF(AND($D$33="Middel",D40="Exp",$I$28="Nee"),0.35,IF(AND($D$33="Groot",D40="Ind",$I$25="Ja"),0.65,IF(AND($D$33="Groot",D40="Ind",$I$26="Ja"),0.65,IF(AND($D$33="Groot",D40="Ind",$I$27="Ja"),0.65,IF(AND($D$33="Groot",D40="Ind",$I$28="Nee"),0.5,IF(AND($D$33="Groot",D40="Exp",$I$25="Ja"),0.4,IF(AND($D$33="Groot",D40="Exp",$I$26="Ja"),0.4,IF(AND($D$33="Groot",D40="Exp",$I$27="Ja"),0.25,IF(AND($D$33="Groot",D40="Exp",$I$28="Nee"),0.25,IF(AND($D$33="Kennis",D40="Ind",$I$26="Ja"),1,IF(AND($D$33="Kennis",D40="Ind",$I$27="Ja"),1,IF(AND($D$33="Kennis",D40="Ind",$I$25="Ja"),0.5,IF(AND($D$33="Kennis",D40="Ind",$I$28="Nee"),0.5,IF(AND($D$33="Kennis",D40="Exp",$I$26="Ja"),1,IF(AND($D$33="Kennis",D40="Exp",$I$27="Ja"),1,IF(AND($D$33="Kennis",D40="Exp",$I$25="Ja"),0.25,IF(AND($D$33="Kennis",D40="Exp",$I$28="Nee"),0.25,0))))))))))))))))))))))))))))))))</f>
        <v>#REF!</v>
      </c>
      <c r="J2" s="85" t="e">
        <f t="shared" ref="J2:J21" si="8">IF(AND($D$34="Klein",D40="Ind",$I$25="Ja"),0.8,IF(AND($D$34="Klein",D40="Ind",$I$26="Ja"),0.8,IF(AND($D$34="Klein",D40="Ind",$I$27="Ja"),0.8,IF(AND($D$34="Klein",D40="Ind",$I$28="Nee"),0.7,IF(AND($D$34="Klein",D40="Exp",$I$25="Ja"),0.6,IF(AND($D$34="Klein",D40="Exp",$I$26="Ja"),0.6,IF(AND($D$34="Klein",D40="Exp",$I$27="Ja"),0.45,IF(AND($D$34="Klein",D40="Exp",$I$28="Nee"),0.45,IF(AND($D$34="Middel",D40="Ind",$I$25="Ja"),0.75,IF(AND($D$34="Middel",D40="Ind",$I$26="Ja"),0.75,IF(AND($D$34="Middel",D40="Ind",$I$27="Ja"),0.75,IF(AND($D$34="Middel",D40="Ind",$I$28="Nee"),0.6,IF(AND($D$34="Middel",D40="Exp",$I$25="Ja"),0.5,IF(AND($D$34="Middel",D40="Exp",$I$26="Ja"),0.5,IF(AND($D$34="Middel",D40="Exp",$I$27="Ja"),0.35,IF(AND($D$34="Middel",D40="Exp",$I$28="Nee"),0.35,IF(AND($D$34="Groot",D40="Ind",$I$25="Ja"),0.65,IF(AND($D$34="Groot",D40="Ind",$I$26="Ja"),0.65,IF(AND($D$34="Groot",D40="Ind",$I$27="Ja"),0.65,IF(AND($D$34="Groot",D40="Ind",$I$28="Nee"),0.5,IF(AND($D$34="Groot",D40="Exp",$I$25="Ja"),0.4,IF(AND($D$34="Groot",D40="Exp",$I$26="Ja"),0.4,IF(AND($D$34="Groot",D40="Exp",$I$27="Ja"),0.25,IF(AND($D$34="Groot",D40="Exp",$I$28="Nee"),0.25,IF(AND($D$34="Kennis",D40="Ind",$I$26="Ja"),1,IF(AND($D$34="Kennis",D40="Ind",$I$27="Ja"),1,IF(AND($D$34="Kennis",D40="Ind",$I$25="Ja"),0.5,IF(AND($D$34="Kennis",D40="Ind",$I$28="Nee"),0.5,IF(AND($D$34="Kennis",D40="Exp",$I$26="Ja"),1,IF(AND($D$34="Kennis",D40="Exp",$I$27="Ja"),1,IF(AND($D$34="Kennis",D40="Exp",$I$25="Ja"),0.25,IF(AND($D$34="Kennis",D40="Exp",$I$28="Nee"),0.25,0))))))))))))))))))))))))))))))))</f>
        <v>#REF!</v>
      </c>
      <c r="K2" s="85" t="e">
        <f t="shared" ref="K2:K21" si="9">IF(AND($D$35="Klein",D40="Ind",$I$25="Ja"),0.8,IF(AND($D$35="Klein",D40="Ind",$I$26="Ja"),0.8,IF(AND($D$35="Klein",D40="Ind",$I$27="Ja"),0.8,IF(AND($D$35="Klein",D40="Ind",$I$28="Nee"),0.7,IF(AND($D$35="Klein",D40="Exp",$I$25="Ja"),0.6,IF(AND($D$35="Klein",D40="Exp",$I$26="Ja"),0.6,IF(AND($D$35="Klein",D40="Exp",$I$27="Ja"),0.45,IF(AND($D$35="Klein",D40="Exp",$I$28="Nee"),0.45,IF(AND($D$35="Middel",D40="Ind",$I$25="Ja"),0.75,IF(AND($D$35="Middel",D40="Ind",$I$26="Ja"),0.75,IF(AND($D$35="Middel",D40="Ind",$I$27="Ja"),0.75,IF(AND($D$35="Middel",D40="Ind",$I$28="Nee"),0.6,IF(AND($D$35="Middel",D40="Exp",$I$25="Ja"),0.5,IF(AND($D$35="Middel",D40="Exp",$I$26="Ja"),0.5,IF(AND($D$35="Middel",D40="Exp",$I$27="Ja"),0.35,IF(AND($D$35="Middel",D40="Exp",$I$28="Nee"),0.35,IF(AND($D$35="Groot",D40="Ind",$I$25="Ja"),0.65,IF(AND($D$35="Groot",D40="Ind",$I$26="Ja"),0.65,IF(AND($D$35="Groot",D40="Ind",$I$27="Ja"),0.65,IF(AND($D$35="Groot",D40="Ind",$I$28="Nee"),0.5,IF(AND($D$35="Groot",D40="Exp",$I$25="Ja"),0.4,IF(AND($D$35="Groot",D40="Exp",$I$26="Ja"),0.4,IF(AND($D$35="Groot",D40="Exp",$I$27="Ja"),0.25,IF(AND($D$35="Groot",D40="Exp",$I$28="Nee"),0.25,IF(AND($D$35="Kennis",D40="Ind",$I$26="Ja"),1,IF(AND($D$35="Kennis",D40="Ind",$I$27="Ja"),1,IF(AND($D$35="Kennis",D40="Ind",$I$25="Ja"),0.5,IF(AND($D$35="Kennis",D40="Ind",$I$28="Nee"),0.5,IF(AND($D$35="Kennis",D40="Exp",$I$26="Ja"),1,IF(AND($D$35="Kennis",D40="Exp",$I$27="Ja"),1,IF(AND($D$35="Kennis",D40="Exp",$I$25="Ja"),0.25,IF(AND($D$35="Kennis",D40="Exp",$I$28="Nee"),0.25,0))))))))))))))))))))))))))))))))</f>
        <v>#REF!</v>
      </c>
      <c r="M2" s="84">
        <v>1</v>
      </c>
      <c r="N2" s="85">
        <f>IF(AND(D40="Inn",$D$26="Klein"),0.5,IF(AND(D40="Inn",$D$26="Middel"),0.5,0))</f>
        <v>0</v>
      </c>
      <c r="O2" s="85">
        <f>IF(AND(D40="Inn",$D$27="Klein"),0.5,IF(AND(D40="Inn",$D$27="Middel"),0.5,0))</f>
        <v>0</v>
      </c>
      <c r="P2" s="85">
        <f>IF(AND(D40="Inn",$D$28="Klein"),0.5,IF(AND(D40="Inn",$D$28="Middel"),0.5,0))</f>
        <v>0</v>
      </c>
      <c r="Q2" s="85">
        <f>IF(AND(D40="Inn",$D$29="Klein"),0.5,IF(AND(D40="Inn",$D$29="Middel"),0.5,0))</f>
        <v>0</v>
      </c>
      <c r="R2" s="85">
        <f>IF(AND(D40="Inn",$D$30="Klein"),0.5,IF(AND(D40="Inn",$D$30="Middel"),0.5,0))</f>
        <v>0</v>
      </c>
      <c r="S2" s="85">
        <f>IF(AND(D40="Inn",$D$31="Klein"),0.5,IF(AND(D40="Inn",$D$31="Middel"),0.5,0))</f>
        <v>0</v>
      </c>
      <c r="T2" s="85">
        <f>IF(AND(D40="Inn",$D$32="Klein"),0.5,IF(AND(D40="Inn",$D$32="Middel"),0.5,0))</f>
        <v>0</v>
      </c>
      <c r="U2" s="85">
        <f>IF(AND(D40="Inn",$D$33="Klein"),0.5,IF(AND(D40="Inn",$D$33="Middel"),0.5,0))</f>
        <v>0</v>
      </c>
      <c r="V2" s="85">
        <f>IF(AND(D40="Inn",$D$34="Klein"),0.5,IF(AND(D40="Inn",$D$34="Middel"),0.5,0))</f>
        <v>0</v>
      </c>
      <c r="W2" s="85">
        <f>IF(AND(D40="Inn",$D$35="Klein"),0.5,IF(AND(D40="Inn",$D$35="Middel"),0.5,0))</f>
        <v>0</v>
      </c>
      <c r="Y2" s="84">
        <v>1</v>
      </c>
      <c r="Z2" s="85">
        <f>IF($D40="Dem",1,0)</f>
        <v>0</v>
      </c>
      <c r="AA2" s="85">
        <f>IF($D40="Dem",1,0)</f>
        <v>0</v>
      </c>
      <c r="AB2" s="85">
        <f t="shared" ref="AB2:AI2" si="10">IF($D40="Dem",1,0)</f>
        <v>0</v>
      </c>
      <c r="AC2" s="85">
        <f t="shared" si="10"/>
        <v>0</v>
      </c>
      <c r="AD2" s="85">
        <f t="shared" si="10"/>
        <v>0</v>
      </c>
      <c r="AE2" s="85">
        <f t="shared" si="10"/>
        <v>0</v>
      </c>
      <c r="AF2" s="85">
        <f t="shared" si="10"/>
        <v>0</v>
      </c>
      <c r="AG2" s="85">
        <f t="shared" si="10"/>
        <v>0</v>
      </c>
      <c r="AH2" s="85">
        <f t="shared" si="10"/>
        <v>0</v>
      </c>
      <c r="AI2" s="85">
        <f t="shared" si="10"/>
        <v>0</v>
      </c>
      <c r="AK2" s="84">
        <v>1</v>
      </c>
      <c r="AL2" s="85" t="e">
        <f t="shared" ref="AL2:AL21" si="11">IF(AND(D40="Pro",$D$26="Klein",$I$29="Ja"),0.5,IF(AND(D40="Pro",$D$26="Middel",$I$29="Ja"),0.5,IF(AND(D40="Pro",$D$26="Groot",$I$29="Ja",$I$30="Ja",$I$31="Ja"),0.15,0)))</f>
        <v>#REF!</v>
      </c>
      <c r="AM2" s="85" t="e">
        <f t="shared" ref="AM2:AM21" si="12">IF(AND(D40="Pro",$D$27="Klein",$I$29="Ja"),0.5,IF(AND(D40="Pro",$D$27="Middel",$I$29="Ja"),0.5,IF(AND(D40="Pro",$D$27="Groot",$I$29="Ja",$I$30="Ja",$I$31="Ja"),0.15,0)))</f>
        <v>#REF!</v>
      </c>
      <c r="AN2" s="85" t="e">
        <f t="shared" ref="AN2:AN21" si="13">IF(AND(D40="Pro",$D$28="Klein",$I$29="Ja"),0.5,IF(AND(D40="Pro",$D$28="Middel",$I$29="Ja"),0.5,IF(AND(D40="Pro",$D$28="Groot",$I$29="Ja",$I$30="Ja",$I$31="Ja"),0.15,0)))</f>
        <v>#REF!</v>
      </c>
      <c r="AO2" s="85" t="e">
        <f t="shared" ref="AO2:AO21" si="14">IF(AND(D40="Pro",$D$29="Klein",$I$29="Ja"),0.5,IF(AND(D40="Pro",$D$29="Middel",$I$29="Ja"),0.5,IF(AND(D40="Pro",$D$29="Groot",$I$29="Ja",$I$30="Ja",$I$31="Ja"),0.15,0)))</f>
        <v>#REF!</v>
      </c>
      <c r="AP2" s="85" t="e">
        <f t="shared" ref="AP2:AP21" si="15">IF(AND(D40="Pro",$D$30="Klein",$I$29="Ja"),0.5,IF(AND(D40="Pro",$D$30="Middel",$I$29="Ja"),0.5,IF(AND(D40="Pro",$D$30="Groot",$I$29="Ja",$I$30="Ja",$I$31="Ja"),0.15,0)))</f>
        <v>#REF!</v>
      </c>
      <c r="AQ2" s="85" t="e">
        <f t="shared" ref="AQ2:AQ21" si="16">IF(AND(D40="Pro",$D$31="Klein",$I$29="Ja"),0.5,IF(AND(D40="Pro",$D$31="Middel",$I$29="Ja"),0.5,IF(AND(D40="Pro",$D$31="Groot",$I$29="Ja",$I$30="Ja",$I$31="Ja"),0.15,0)))</f>
        <v>#REF!</v>
      </c>
      <c r="AR2" s="85" t="e">
        <f t="shared" ref="AR2:AR21" si="17">IF(AND(D40="Pro",$D$32="Klein",$I$29="Ja"),0.5,IF(AND(D40="Pro",$D$32="Middel",$I$29="Ja"),0.5,IF(AND(D40="Pro",$D$32="Groot",$I$29="Ja",$I$30="Ja",$I$31="Ja"),0.15,0)))</f>
        <v>#REF!</v>
      </c>
      <c r="AS2" s="85" t="e">
        <f t="shared" ref="AS2:AS21" si="18">IF(AND(D40="Pro",$D$33="Klein",$I$29="Ja"),0.5,IF(AND(D40="Pro",$D$33="Middel",$I$29="Ja"),0.5,IF(AND(D40="Pro",$D$33="Groot",$I$29="Ja",$I$30="Ja",$I$31="Ja"),0.15,0)))</f>
        <v>#REF!</v>
      </c>
      <c r="AT2" s="85" t="e">
        <f t="shared" ref="AT2:AT21" si="19">IF(AND(D40="Pro",$D$34="Klein",$I$29="Ja"),0.5,IF(AND(D40="Pro",$D$34="Middel",$I$29="Ja"),0.5,IF(AND(D40="Pro",$D$34="Groot",$I$29="Ja",$I$30="Ja",$I$31="Ja"),0.15,0)))</f>
        <v>#REF!</v>
      </c>
      <c r="AU2" s="85" t="e">
        <f t="shared" ref="AU2:AU21" si="20">IF(AND(D40="Pro",$D$35="Klein",$I$29="Ja"),0.5,IF(AND(D40="Pro",$D$35="Middel",$I$29="Ja"),0.5,IF(AND(D40="Pro",$D$35="Groot",$I$29="Ja",$I$30="Ja",$I$31="Ja"),0.15,0)))</f>
        <v>#REF!</v>
      </c>
    </row>
    <row r="3" spans="1:47" x14ac:dyDescent="0.2">
      <c r="A3" s="84">
        <v>2</v>
      </c>
      <c r="B3" s="85" t="e">
        <f t="shared" si="0"/>
        <v>#REF!</v>
      </c>
      <c r="C3" s="85" t="e">
        <f t="shared" si="1"/>
        <v>#REF!</v>
      </c>
      <c r="D3" s="85" t="e">
        <f t="shared" si="2"/>
        <v>#REF!</v>
      </c>
      <c r="E3" s="85" t="e">
        <f t="shared" si="3"/>
        <v>#REF!</v>
      </c>
      <c r="F3" s="85" t="e">
        <f t="shared" si="4"/>
        <v>#REF!</v>
      </c>
      <c r="G3" s="85" t="e">
        <f t="shared" si="5"/>
        <v>#REF!</v>
      </c>
      <c r="H3" s="85" t="e">
        <f t="shared" si="6"/>
        <v>#REF!</v>
      </c>
      <c r="I3" s="85" t="e">
        <f t="shared" si="7"/>
        <v>#REF!</v>
      </c>
      <c r="J3" s="85" t="e">
        <f t="shared" si="8"/>
        <v>#REF!</v>
      </c>
      <c r="K3" s="85" t="e">
        <f t="shared" si="9"/>
        <v>#REF!</v>
      </c>
      <c r="M3" s="84">
        <v>2</v>
      </c>
      <c r="N3" s="85">
        <f t="shared" ref="N3:N21" si="21">IF(AND(D41="Inn",$D$26="Klein"),0.5,IF(AND(D41="Inn",$D$26="Middel"),0.5,0))</f>
        <v>0</v>
      </c>
      <c r="O3" s="85">
        <f t="shared" ref="O3:O21" si="22">IF(AND(D41="Inn",$D$27="Klein"),0.5,IF(AND(D41="Inn",$D$27="Middel"),0.5,0))</f>
        <v>0</v>
      </c>
      <c r="P3" s="85">
        <f t="shared" ref="P3:P21" si="23">IF(AND(D41="Inn",$D$28="Klein"),0.5,IF(AND(D41="Inn",$D$28="Middel"),0.5,0))</f>
        <v>0</v>
      </c>
      <c r="Q3" s="85">
        <f t="shared" ref="Q3:Q21" si="24">IF(AND(D41="Inn",$D$29="Klein"),0.5,IF(AND(D41="Inn",$D$29="Middel"),0.5,0))</f>
        <v>0</v>
      </c>
      <c r="R3" s="85">
        <f t="shared" ref="R3:R21" si="25">IF(AND(D41="Inn",$D$30="Klein"),0.5,IF(AND(D41="Inn",$D$30="Middel"),0.5,0))</f>
        <v>0</v>
      </c>
      <c r="S3" s="85">
        <f t="shared" ref="S3:S21" si="26">IF(AND(D41="Inn",$D$31="Klein"),0.5,IF(AND(D41="Inn",$D$31="Middel"),0.5,0))</f>
        <v>0</v>
      </c>
      <c r="T3" s="85">
        <f t="shared" ref="T3:T21" si="27">IF(AND(D41="Inn",$D$32="Klein"),0.5,IF(AND(D41="Inn",$D$32="Middel"),0.5,0))</f>
        <v>0</v>
      </c>
      <c r="U3" s="85">
        <f t="shared" ref="U3:U21" si="28">IF(AND(D41="Inn",$D$33="Klein"),0.5,IF(AND(D41="Inn",$D$33="Middel"),0.5,0))</f>
        <v>0</v>
      </c>
      <c r="V3" s="85">
        <f t="shared" ref="V3:V21" si="29">IF(AND(D41="Inn",$D$34="Klein"),0.5,IF(AND(D41="Inn",$D$34="Middel"),0.5,0))</f>
        <v>0</v>
      </c>
      <c r="W3" s="85">
        <f t="shared" ref="W3:W21" si="30">IF(AND(D41="Inn",$D$35="Klein"),0.5,IF(AND(D41="Inn",$D$35="Middel"),0.5,0))</f>
        <v>0</v>
      </c>
      <c r="Y3" s="84">
        <v>2</v>
      </c>
      <c r="Z3" s="85">
        <f t="shared" ref="Z3:AI21" si="31">IF($D41="Dem",1,0)</f>
        <v>0</v>
      </c>
      <c r="AA3" s="85">
        <f t="shared" si="31"/>
        <v>0</v>
      </c>
      <c r="AB3" s="85">
        <f t="shared" si="31"/>
        <v>0</v>
      </c>
      <c r="AC3" s="85">
        <f t="shared" si="31"/>
        <v>0</v>
      </c>
      <c r="AD3" s="85">
        <f t="shared" si="31"/>
        <v>0</v>
      </c>
      <c r="AE3" s="85">
        <f t="shared" si="31"/>
        <v>0</v>
      </c>
      <c r="AF3" s="85">
        <f t="shared" si="31"/>
        <v>0</v>
      </c>
      <c r="AG3" s="85">
        <f t="shared" si="31"/>
        <v>0</v>
      </c>
      <c r="AH3" s="85">
        <f t="shared" si="31"/>
        <v>0</v>
      </c>
      <c r="AI3" s="85">
        <f t="shared" si="31"/>
        <v>0</v>
      </c>
      <c r="AK3" s="84">
        <v>2</v>
      </c>
      <c r="AL3" s="85" t="e">
        <f t="shared" si="11"/>
        <v>#REF!</v>
      </c>
      <c r="AM3" s="85" t="e">
        <f t="shared" si="12"/>
        <v>#REF!</v>
      </c>
      <c r="AN3" s="85" t="e">
        <f t="shared" si="13"/>
        <v>#REF!</v>
      </c>
      <c r="AO3" s="85" t="e">
        <f t="shared" si="14"/>
        <v>#REF!</v>
      </c>
      <c r="AP3" s="85" t="e">
        <f t="shared" si="15"/>
        <v>#REF!</v>
      </c>
      <c r="AQ3" s="85" t="e">
        <f t="shared" si="16"/>
        <v>#REF!</v>
      </c>
      <c r="AR3" s="85" t="e">
        <f t="shared" si="17"/>
        <v>#REF!</v>
      </c>
      <c r="AS3" s="85" t="e">
        <f t="shared" si="18"/>
        <v>#REF!</v>
      </c>
      <c r="AT3" s="85" t="e">
        <f t="shared" si="19"/>
        <v>#REF!</v>
      </c>
      <c r="AU3" s="85" t="e">
        <f t="shared" si="20"/>
        <v>#REF!</v>
      </c>
    </row>
    <row r="4" spans="1:47" x14ac:dyDescent="0.2">
      <c r="A4" s="84">
        <v>3</v>
      </c>
      <c r="B4" s="85" t="e">
        <f t="shared" si="0"/>
        <v>#REF!</v>
      </c>
      <c r="C4" s="85" t="e">
        <f t="shared" si="1"/>
        <v>#REF!</v>
      </c>
      <c r="D4" s="85" t="e">
        <f t="shared" si="2"/>
        <v>#REF!</v>
      </c>
      <c r="E4" s="85" t="e">
        <f t="shared" si="3"/>
        <v>#REF!</v>
      </c>
      <c r="F4" s="85" t="e">
        <f t="shared" si="4"/>
        <v>#REF!</v>
      </c>
      <c r="G4" s="85" t="e">
        <f t="shared" si="5"/>
        <v>#REF!</v>
      </c>
      <c r="H4" s="85" t="e">
        <f t="shared" si="6"/>
        <v>#REF!</v>
      </c>
      <c r="I4" s="85" t="e">
        <f t="shared" si="7"/>
        <v>#REF!</v>
      </c>
      <c r="J4" s="85" t="e">
        <f t="shared" si="8"/>
        <v>#REF!</v>
      </c>
      <c r="K4" s="85" t="e">
        <f t="shared" si="9"/>
        <v>#REF!</v>
      </c>
      <c r="M4" s="84">
        <v>3</v>
      </c>
      <c r="N4" s="85">
        <f t="shared" si="21"/>
        <v>0</v>
      </c>
      <c r="O4" s="85">
        <f t="shared" si="22"/>
        <v>0</v>
      </c>
      <c r="P4" s="85">
        <f t="shared" si="23"/>
        <v>0</v>
      </c>
      <c r="Q4" s="85">
        <f t="shared" si="24"/>
        <v>0</v>
      </c>
      <c r="R4" s="85">
        <f t="shared" si="25"/>
        <v>0</v>
      </c>
      <c r="S4" s="85">
        <f t="shared" si="26"/>
        <v>0</v>
      </c>
      <c r="T4" s="85">
        <f t="shared" si="27"/>
        <v>0</v>
      </c>
      <c r="U4" s="85">
        <f t="shared" si="28"/>
        <v>0</v>
      </c>
      <c r="V4" s="85">
        <f t="shared" si="29"/>
        <v>0</v>
      </c>
      <c r="W4" s="85">
        <f t="shared" si="30"/>
        <v>0</v>
      </c>
      <c r="Y4" s="84">
        <v>3</v>
      </c>
      <c r="Z4" s="85">
        <f t="shared" si="31"/>
        <v>0</v>
      </c>
      <c r="AA4" s="85">
        <f t="shared" si="31"/>
        <v>0</v>
      </c>
      <c r="AB4" s="85">
        <f t="shared" si="31"/>
        <v>0</v>
      </c>
      <c r="AC4" s="85">
        <f t="shared" si="31"/>
        <v>0</v>
      </c>
      <c r="AD4" s="85">
        <f t="shared" si="31"/>
        <v>0</v>
      </c>
      <c r="AE4" s="85">
        <f t="shared" si="31"/>
        <v>0</v>
      </c>
      <c r="AF4" s="85">
        <f t="shared" si="31"/>
        <v>0</v>
      </c>
      <c r="AG4" s="85">
        <f t="shared" si="31"/>
        <v>0</v>
      </c>
      <c r="AH4" s="85">
        <f t="shared" si="31"/>
        <v>0</v>
      </c>
      <c r="AI4" s="85">
        <f t="shared" si="31"/>
        <v>0</v>
      </c>
      <c r="AK4" s="84">
        <v>3</v>
      </c>
      <c r="AL4" s="85" t="e">
        <f t="shared" si="11"/>
        <v>#REF!</v>
      </c>
      <c r="AM4" s="85" t="e">
        <f t="shared" si="12"/>
        <v>#REF!</v>
      </c>
      <c r="AN4" s="85" t="e">
        <f t="shared" si="13"/>
        <v>#REF!</v>
      </c>
      <c r="AO4" s="85" t="e">
        <f t="shared" si="14"/>
        <v>#REF!</v>
      </c>
      <c r="AP4" s="85" t="e">
        <f t="shared" si="15"/>
        <v>#REF!</v>
      </c>
      <c r="AQ4" s="85" t="e">
        <f t="shared" si="16"/>
        <v>#REF!</v>
      </c>
      <c r="AR4" s="85" t="e">
        <f t="shared" si="17"/>
        <v>#REF!</v>
      </c>
      <c r="AS4" s="85" t="e">
        <f t="shared" si="18"/>
        <v>#REF!</v>
      </c>
      <c r="AT4" s="85" t="e">
        <f t="shared" si="19"/>
        <v>#REF!</v>
      </c>
      <c r="AU4" s="85" t="e">
        <f t="shared" si="20"/>
        <v>#REF!</v>
      </c>
    </row>
    <row r="5" spans="1:47" x14ac:dyDescent="0.2">
      <c r="A5" s="84">
        <v>4</v>
      </c>
      <c r="B5" s="85" t="e">
        <f t="shared" si="0"/>
        <v>#REF!</v>
      </c>
      <c r="C5" s="85" t="e">
        <f t="shared" si="1"/>
        <v>#REF!</v>
      </c>
      <c r="D5" s="85" t="e">
        <f t="shared" si="2"/>
        <v>#REF!</v>
      </c>
      <c r="E5" s="85" t="e">
        <f t="shared" si="3"/>
        <v>#REF!</v>
      </c>
      <c r="F5" s="85" t="e">
        <f t="shared" si="4"/>
        <v>#REF!</v>
      </c>
      <c r="G5" s="85" t="e">
        <f t="shared" si="5"/>
        <v>#REF!</v>
      </c>
      <c r="H5" s="85" t="e">
        <f t="shared" si="6"/>
        <v>#REF!</v>
      </c>
      <c r="I5" s="85" t="e">
        <f t="shared" si="7"/>
        <v>#REF!</v>
      </c>
      <c r="J5" s="85" t="e">
        <f t="shared" si="8"/>
        <v>#REF!</v>
      </c>
      <c r="K5" s="85" t="e">
        <f t="shared" si="9"/>
        <v>#REF!</v>
      </c>
      <c r="M5" s="84">
        <v>4</v>
      </c>
      <c r="N5" s="85">
        <f t="shared" si="21"/>
        <v>0</v>
      </c>
      <c r="O5" s="85">
        <f t="shared" si="22"/>
        <v>0</v>
      </c>
      <c r="P5" s="85">
        <f t="shared" si="23"/>
        <v>0</v>
      </c>
      <c r="Q5" s="85">
        <f t="shared" si="24"/>
        <v>0</v>
      </c>
      <c r="R5" s="85">
        <f t="shared" si="25"/>
        <v>0</v>
      </c>
      <c r="S5" s="85">
        <f t="shared" si="26"/>
        <v>0</v>
      </c>
      <c r="T5" s="85">
        <f t="shared" si="27"/>
        <v>0</v>
      </c>
      <c r="U5" s="85">
        <f t="shared" si="28"/>
        <v>0</v>
      </c>
      <c r="V5" s="85">
        <f t="shared" si="29"/>
        <v>0</v>
      </c>
      <c r="W5" s="85">
        <f t="shared" si="30"/>
        <v>0</v>
      </c>
      <c r="Y5" s="84">
        <v>4</v>
      </c>
      <c r="Z5" s="85">
        <f t="shared" si="31"/>
        <v>0</v>
      </c>
      <c r="AA5" s="85">
        <f t="shared" si="31"/>
        <v>0</v>
      </c>
      <c r="AB5" s="85">
        <f t="shared" si="31"/>
        <v>0</v>
      </c>
      <c r="AC5" s="85">
        <f t="shared" si="31"/>
        <v>0</v>
      </c>
      <c r="AD5" s="85">
        <f t="shared" si="31"/>
        <v>0</v>
      </c>
      <c r="AE5" s="85">
        <f t="shared" si="31"/>
        <v>0</v>
      </c>
      <c r="AF5" s="85">
        <f t="shared" si="31"/>
        <v>0</v>
      </c>
      <c r="AG5" s="85">
        <f t="shared" si="31"/>
        <v>0</v>
      </c>
      <c r="AH5" s="85">
        <f t="shared" si="31"/>
        <v>0</v>
      </c>
      <c r="AI5" s="85">
        <f t="shared" si="31"/>
        <v>0</v>
      </c>
      <c r="AK5" s="84">
        <v>4</v>
      </c>
      <c r="AL5" s="85" t="e">
        <f t="shared" si="11"/>
        <v>#REF!</v>
      </c>
      <c r="AM5" s="85" t="e">
        <f t="shared" si="12"/>
        <v>#REF!</v>
      </c>
      <c r="AN5" s="85" t="e">
        <f t="shared" si="13"/>
        <v>#REF!</v>
      </c>
      <c r="AO5" s="85" t="e">
        <f t="shared" si="14"/>
        <v>#REF!</v>
      </c>
      <c r="AP5" s="85" t="e">
        <f t="shared" si="15"/>
        <v>#REF!</v>
      </c>
      <c r="AQ5" s="85" t="e">
        <f t="shared" si="16"/>
        <v>#REF!</v>
      </c>
      <c r="AR5" s="85" t="e">
        <f t="shared" si="17"/>
        <v>#REF!</v>
      </c>
      <c r="AS5" s="85" t="e">
        <f t="shared" si="18"/>
        <v>#REF!</v>
      </c>
      <c r="AT5" s="85" t="e">
        <f t="shared" si="19"/>
        <v>#REF!</v>
      </c>
      <c r="AU5" s="85" t="e">
        <f t="shared" si="20"/>
        <v>#REF!</v>
      </c>
    </row>
    <row r="6" spans="1:47" x14ac:dyDescent="0.2">
      <c r="A6" s="84">
        <v>5</v>
      </c>
      <c r="B6" s="85" t="e">
        <f t="shared" si="0"/>
        <v>#REF!</v>
      </c>
      <c r="C6" s="85" t="e">
        <f t="shared" si="1"/>
        <v>#REF!</v>
      </c>
      <c r="D6" s="85" t="e">
        <f t="shared" si="2"/>
        <v>#REF!</v>
      </c>
      <c r="E6" s="85" t="e">
        <f t="shared" si="3"/>
        <v>#REF!</v>
      </c>
      <c r="F6" s="85" t="e">
        <f t="shared" si="4"/>
        <v>#REF!</v>
      </c>
      <c r="G6" s="85" t="e">
        <f t="shared" si="5"/>
        <v>#REF!</v>
      </c>
      <c r="H6" s="85" t="e">
        <f t="shared" si="6"/>
        <v>#REF!</v>
      </c>
      <c r="I6" s="85" t="e">
        <f t="shared" si="7"/>
        <v>#REF!</v>
      </c>
      <c r="J6" s="85" t="e">
        <f t="shared" si="8"/>
        <v>#REF!</v>
      </c>
      <c r="K6" s="85" t="e">
        <f t="shared" si="9"/>
        <v>#REF!</v>
      </c>
      <c r="M6" s="84">
        <v>5</v>
      </c>
      <c r="N6" s="85">
        <f t="shared" si="21"/>
        <v>0</v>
      </c>
      <c r="O6" s="85">
        <f t="shared" si="22"/>
        <v>0</v>
      </c>
      <c r="P6" s="85">
        <f t="shared" si="23"/>
        <v>0</v>
      </c>
      <c r="Q6" s="85">
        <f t="shared" si="24"/>
        <v>0</v>
      </c>
      <c r="R6" s="85">
        <f t="shared" si="25"/>
        <v>0</v>
      </c>
      <c r="S6" s="85">
        <f t="shared" si="26"/>
        <v>0</v>
      </c>
      <c r="T6" s="85">
        <f t="shared" si="27"/>
        <v>0</v>
      </c>
      <c r="U6" s="85">
        <f t="shared" si="28"/>
        <v>0</v>
      </c>
      <c r="V6" s="85">
        <f t="shared" si="29"/>
        <v>0</v>
      </c>
      <c r="W6" s="85">
        <f t="shared" si="30"/>
        <v>0</v>
      </c>
      <c r="Y6" s="84">
        <v>5</v>
      </c>
      <c r="Z6" s="85">
        <f t="shared" si="31"/>
        <v>0</v>
      </c>
      <c r="AA6" s="85">
        <f t="shared" si="31"/>
        <v>0</v>
      </c>
      <c r="AB6" s="85">
        <f t="shared" si="31"/>
        <v>0</v>
      </c>
      <c r="AC6" s="85">
        <f t="shared" si="31"/>
        <v>0</v>
      </c>
      <c r="AD6" s="85">
        <f t="shared" si="31"/>
        <v>0</v>
      </c>
      <c r="AE6" s="85">
        <f t="shared" si="31"/>
        <v>0</v>
      </c>
      <c r="AF6" s="85">
        <f t="shared" si="31"/>
        <v>0</v>
      </c>
      <c r="AG6" s="85">
        <f t="shared" si="31"/>
        <v>0</v>
      </c>
      <c r="AH6" s="85">
        <f t="shared" si="31"/>
        <v>0</v>
      </c>
      <c r="AI6" s="85">
        <f t="shared" si="31"/>
        <v>0</v>
      </c>
      <c r="AK6" s="84">
        <v>5</v>
      </c>
      <c r="AL6" s="85" t="e">
        <f t="shared" si="11"/>
        <v>#REF!</v>
      </c>
      <c r="AM6" s="85" t="e">
        <f t="shared" si="12"/>
        <v>#REF!</v>
      </c>
      <c r="AN6" s="85" t="e">
        <f t="shared" si="13"/>
        <v>#REF!</v>
      </c>
      <c r="AO6" s="85" t="e">
        <f t="shared" si="14"/>
        <v>#REF!</v>
      </c>
      <c r="AP6" s="85" t="e">
        <f t="shared" si="15"/>
        <v>#REF!</v>
      </c>
      <c r="AQ6" s="85" t="e">
        <f t="shared" si="16"/>
        <v>#REF!</v>
      </c>
      <c r="AR6" s="85" t="e">
        <f t="shared" si="17"/>
        <v>#REF!</v>
      </c>
      <c r="AS6" s="85" t="e">
        <f t="shared" si="18"/>
        <v>#REF!</v>
      </c>
      <c r="AT6" s="85" t="e">
        <f t="shared" si="19"/>
        <v>#REF!</v>
      </c>
      <c r="AU6" s="85" t="e">
        <f t="shared" si="20"/>
        <v>#REF!</v>
      </c>
    </row>
    <row r="7" spans="1:47" x14ac:dyDescent="0.2">
      <c r="A7" s="84">
        <v>6</v>
      </c>
      <c r="B7" s="85" t="e">
        <f t="shared" si="0"/>
        <v>#REF!</v>
      </c>
      <c r="C7" s="85" t="e">
        <f t="shared" si="1"/>
        <v>#REF!</v>
      </c>
      <c r="D7" s="85" t="e">
        <f t="shared" si="2"/>
        <v>#REF!</v>
      </c>
      <c r="E7" s="85" t="e">
        <f t="shared" si="3"/>
        <v>#REF!</v>
      </c>
      <c r="F7" s="85" t="e">
        <f t="shared" si="4"/>
        <v>#REF!</v>
      </c>
      <c r="G7" s="85" t="e">
        <f t="shared" si="5"/>
        <v>#REF!</v>
      </c>
      <c r="H7" s="85" t="e">
        <f t="shared" si="6"/>
        <v>#REF!</v>
      </c>
      <c r="I7" s="85" t="e">
        <f t="shared" si="7"/>
        <v>#REF!</v>
      </c>
      <c r="J7" s="85" t="e">
        <f t="shared" si="8"/>
        <v>#REF!</v>
      </c>
      <c r="K7" s="85" t="e">
        <f t="shared" si="9"/>
        <v>#REF!</v>
      </c>
      <c r="M7" s="84">
        <v>6</v>
      </c>
      <c r="N7" s="85">
        <f t="shared" si="21"/>
        <v>0</v>
      </c>
      <c r="O7" s="85">
        <f t="shared" si="22"/>
        <v>0</v>
      </c>
      <c r="P7" s="85">
        <f t="shared" si="23"/>
        <v>0</v>
      </c>
      <c r="Q7" s="85">
        <f t="shared" si="24"/>
        <v>0</v>
      </c>
      <c r="R7" s="85">
        <f t="shared" si="25"/>
        <v>0</v>
      </c>
      <c r="S7" s="85">
        <f t="shared" si="26"/>
        <v>0</v>
      </c>
      <c r="T7" s="85">
        <f t="shared" si="27"/>
        <v>0</v>
      </c>
      <c r="U7" s="85">
        <f t="shared" si="28"/>
        <v>0</v>
      </c>
      <c r="V7" s="85">
        <f t="shared" si="29"/>
        <v>0</v>
      </c>
      <c r="W7" s="85">
        <f t="shared" si="30"/>
        <v>0</v>
      </c>
      <c r="Y7" s="84">
        <v>6</v>
      </c>
      <c r="Z7" s="85">
        <f t="shared" si="31"/>
        <v>0</v>
      </c>
      <c r="AA7" s="85">
        <f t="shared" si="31"/>
        <v>0</v>
      </c>
      <c r="AB7" s="85">
        <f t="shared" si="31"/>
        <v>0</v>
      </c>
      <c r="AC7" s="85">
        <f t="shared" si="31"/>
        <v>0</v>
      </c>
      <c r="AD7" s="85">
        <f t="shared" si="31"/>
        <v>0</v>
      </c>
      <c r="AE7" s="85">
        <f t="shared" si="31"/>
        <v>0</v>
      </c>
      <c r="AF7" s="85">
        <f t="shared" si="31"/>
        <v>0</v>
      </c>
      <c r="AG7" s="85">
        <f t="shared" si="31"/>
        <v>0</v>
      </c>
      <c r="AH7" s="85">
        <f t="shared" si="31"/>
        <v>0</v>
      </c>
      <c r="AI7" s="85">
        <f t="shared" si="31"/>
        <v>0</v>
      </c>
      <c r="AK7" s="84">
        <v>6</v>
      </c>
      <c r="AL7" s="85" t="e">
        <f t="shared" si="11"/>
        <v>#REF!</v>
      </c>
      <c r="AM7" s="85" t="e">
        <f t="shared" si="12"/>
        <v>#REF!</v>
      </c>
      <c r="AN7" s="85" t="e">
        <f t="shared" si="13"/>
        <v>#REF!</v>
      </c>
      <c r="AO7" s="85" t="e">
        <f t="shared" si="14"/>
        <v>#REF!</v>
      </c>
      <c r="AP7" s="85" t="e">
        <f t="shared" si="15"/>
        <v>#REF!</v>
      </c>
      <c r="AQ7" s="85" t="e">
        <f t="shared" si="16"/>
        <v>#REF!</v>
      </c>
      <c r="AR7" s="85" t="e">
        <f t="shared" si="17"/>
        <v>#REF!</v>
      </c>
      <c r="AS7" s="85" t="e">
        <f t="shared" si="18"/>
        <v>#REF!</v>
      </c>
      <c r="AT7" s="85" t="e">
        <f t="shared" si="19"/>
        <v>#REF!</v>
      </c>
      <c r="AU7" s="85" t="e">
        <f t="shared" si="20"/>
        <v>#REF!</v>
      </c>
    </row>
    <row r="8" spans="1:47" x14ac:dyDescent="0.2">
      <c r="A8" s="84">
        <v>7</v>
      </c>
      <c r="B8" s="85" t="e">
        <f t="shared" si="0"/>
        <v>#REF!</v>
      </c>
      <c r="C8" s="85" t="e">
        <f t="shared" si="1"/>
        <v>#REF!</v>
      </c>
      <c r="D8" s="85" t="e">
        <f t="shared" si="2"/>
        <v>#REF!</v>
      </c>
      <c r="E8" s="85" t="e">
        <f t="shared" si="3"/>
        <v>#REF!</v>
      </c>
      <c r="F8" s="85" t="e">
        <f t="shared" si="4"/>
        <v>#REF!</v>
      </c>
      <c r="G8" s="85" t="e">
        <f t="shared" si="5"/>
        <v>#REF!</v>
      </c>
      <c r="H8" s="85" t="e">
        <f t="shared" si="6"/>
        <v>#REF!</v>
      </c>
      <c r="I8" s="85" t="e">
        <f t="shared" si="7"/>
        <v>#REF!</v>
      </c>
      <c r="J8" s="85" t="e">
        <f t="shared" si="8"/>
        <v>#REF!</v>
      </c>
      <c r="K8" s="85" t="e">
        <f t="shared" si="9"/>
        <v>#REF!</v>
      </c>
      <c r="M8" s="84">
        <v>7</v>
      </c>
      <c r="N8" s="85">
        <f t="shared" si="21"/>
        <v>0</v>
      </c>
      <c r="O8" s="85">
        <f t="shared" si="22"/>
        <v>0</v>
      </c>
      <c r="P8" s="85">
        <f t="shared" si="23"/>
        <v>0</v>
      </c>
      <c r="Q8" s="85">
        <f t="shared" si="24"/>
        <v>0</v>
      </c>
      <c r="R8" s="85">
        <f t="shared" si="25"/>
        <v>0</v>
      </c>
      <c r="S8" s="85">
        <f t="shared" si="26"/>
        <v>0</v>
      </c>
      <c r="T8" s="85">
        <f t="shared" si="27"/>
        <v>0</v>
      </c>
      <c r="U8" s="85">
        <f t="shared" si="28"/>
        <v>0</v>
      </c>
      <c r="V8" s="85">
        <f t="shared" si="29"/>
        <v>0</v>
      </c>
      <c r="W8" s="85">
        <f t="shared" si="30"/>
        <v>0</v>
      </c>
      <c r="Y8" s="84">
        <v>7</v>
      </c>
      <c r="Z8" s="85">
        <f t="shared" si="31"/>
        <v>0</v>
      </c>
      <c r="AA8" s="85">
        <f t="shared" si="31"/>
        <v>0</v>
      </c>
      <c r="AB8" s="85">
        <f t="shared" si="31"/>
        <v>0</v>
      </c>
      <c r="AC8" s="85">
        <f t="shared" si="31"/>
        <v>0</v>
      </c>
      <c r="AD8" s="85">
        <f t="shared" si="31"/>
        <v>0</v>
      </c>
      <c r="AE8" s="85">
        <f t="shared" si="31"/>
        <v>0</v>
      </c>
      <c r="AF8" s="85">
        <f t="shared" si="31"/>
        <v>0</v>
      </c>
      <c r="AG8" s="85">
        <f t="shared" si="31"/>
        <v>0</v>
      </c>
      <c r="AH8" s="85">
        <f t="shared" si="31"/>
        <v>0</v>
      </c>
      <c r="AI8" s="85">
        <f t="shared" si="31"/>
        <v>0</v>
      </c>
      <c r="AK8" s="84">
        <v>7</v>
      </c>
      <c r="AL8" s="85" t="e">
        <f t="shared" si="11"/>
        <v>#REF!</v>
      </c>
      <c r="AM8" s="85" t="e">
        <f t="shared" si="12"/>
        <v>#REF!</v>
      </c>
      <c r="AN8" s="85" t="e">
        <f t="shared" si="13"/>
        <v>#REF!</v>
      </c>
      <c r="AO8" s="85" t="e">
        <f t="shared" si="14"/>
        <v>#REF!</v>
      </c>
      <c r="AP8" s="85" t="e">
        <f t="shared" si="15"/>
        <v>#REF!</v>
      </c>
      <c r="AQ8" s="85" t="e">
        <f t="shared" si="16"/>
        <v>#REF!</v>
      </c>
      <c r="AR8" s="85" t="e">
        <f t="shared" si="17"/>
        <v>#REF!</v>
      </c>
      <c r="AS8" s="85" t="e">
        <f t="shared" si="18"/>
        <v>#REF!</v>
      </c>
      <c r="AT8" s="85" t="e">
        <f t="shared" si="19"/>
        <v>#REF!</v>
      </c>
      <c r="AU8" s="85" t="e">
        <f t="shared" si="20"/>
        <v>#REF!</v>
      </c>
    </row>
    <row r="9" spans="1:47" x14ac:dyDescent="0.2">
      <c r="A9" s="84">
        <v>8</v>
      </c>
      <c r="B9" s="85" t="e">
        <f t="shared" si="0"/>
        <v>#REF!</v>
      </c>
      <c r="C9" s="85" t="e">
        <f t="shared" si="1"/>
        <v>#REF!</v>
      </c>
      <c r="D9" s="85" t="e">
        <f t="shared" si="2"/>
        <v>#REF!</v>
      </c>
      <c r="E9" s="85" t="e">
        <f t="shared" si="3"/>
        <v>#REF!</v>
      </c>
      <c r="F9" s="85" t="e">
        <f t="shared" si="4"/>
        <v>#REF!</v>
      </c>
      <c r="G9" s="85" t="e">
        <f t="shared" si="5"/>
        <v>#REF!</v>
      </c>
      <c r="H9" s="85" t="e">
        <f t="shared" si="6"/>
        <v>#REF!</v>
      </c>
      <c r="I9" s="85" t="e">
        <f t="shared" si="7"/>
        <v>#REF!</v>
      </c>
      <c r="J9" s="85" t="e">
        <f t="shared" si="8"/>
        <v>#REF!</v>
      </c>
      <c r="K9" s="85" t="e">
        <f t="shared" si="9"/>
        <v>#REF!</v>
      </c>
      <c r="M9" s="84">
        <v>8</v>
      </c>
      <c r="N9" s="85">
        <f t="shared" si="21"/>
        <v>0</v>
      </c>
      <c r="O9" s="85">
        <f t="shared" si="22"/>
        <v>0</v>
      </c>
      <c r="P9" s="85">
        <f t="shared" si="23"/>
        <v>0</v>
      </c>
      <c r="Q9" s="85">
        <f t="shared" si="24"/>
        <v>0</v>
      </c>
      <c r="R9" s="85">
        <f t="shared" si="25"/>
        <v>0</v>
      </c>
      <c r="S9" s="85">
        <f t="shared" si="26"/>
        <v>0</v>
      </c>
      <c r="T9" s="85">
        <f t="shared" si="27"/>
        <v>0</v>
      </c>
      <c r="U9" s="85">
        <f t="shared" si="28"/>
        <v>0</v>
      </c>
      <c r="V9" s="85">
        <f t="shared" si="29"/>
        <v>0</v>
      </c>
      <c r="W9" s="85">
        <f t="shared" si="30"/>
        <v>0</v>
      </c>
      <c r="Y9" s="84">
        <v>8</v>
      </c>
      <c r="Z9" s="85">
        <f t="shared" si="31"/>
        <v>0</v>
      </c>
      <c r="AA9" s="85">
        <f t="shared" si="31"/>
        <v>0</v>
      </c>
      <c r="AB9" s="85">
        <f t="shared" si="31"/>
        <v>0</v>
      </c>
      <c r="AC9" s="85">
        <f t="shared" si="31"/>
        <v>0</v>
      </c>
      <c r="AD9" s="85">
        <f t="shared" si="31"/>
        <v>0</v>
      </c>
      <c r="AE9" s="85">
        <f t="shared" si="31"/>
        <v>0</v>
      </c>
      <c r="AF9" s="85">
        <f t="shared" si="31"/>
        <v>0</v>
      </c>
      <c r="AG9" s="85">
        <f t="shared" si="31"/>
        <v>0</v>
      </c>
      <c r="AH9" s="85">
        <f t="shared" si="31"/>
        <v>0</v>
      </c>
      <c r="AI9" s="85">
        <f t="shared" si="31"/>
        <v>0</v>
      </c>
      <c r="AK9" s="84">
        <v>8</v>
      </c>
      <c r="AL9" s="85" t="e">
        <f t="shared" si="11"/>
        <v>#REF!</v>
      </c>
      <c r="AM9" s="85" t="e">
        <f t="shared" si="12"/>
        <v>#REF!</v>
      </c>
      <c r="AN9" s="85" t="e">
        <f t="shared" si="13"/>
        <v>#REF!</v>
      </c>
      <c r="AO9" s="85" t="e">
        <f t="shared" si="14"/>
        <v>#REF!</v>
      </c>
      <c r="AP9" s="85" t="e">
        <f t="shared" si="15"/>
        <v>#REF!</v>
      </c>
      <c r="AQ9" s="85" t="e">
        <f t="shared" si="16"/>
        <v>#REF!</v>
      </c>
      <c r="AR9" s="85" t="e">
        <f t="shared" si="17"/>
        <v>#REF!</v>
      </c>
      <c r="AS9" s="85" t="e">
        <f t="shared" si="18"/>
        <v>#REF!</v>
      </c>
      <c r="AT9" s="85" t="e">
        <f t="shared" si="19"/>
        <v>#REF!</v>
      </c>
      <c r="AU9" s="85" t="e">
        <f t="shared" si="20"/>
        <v>#REF!</v>
      </c>
    </row>
    <row r="10" spans="1:47" x14ac:dyDescent="0.2">
      <c r="A10" s="84">
        <v>9</v>
      </c>
      <c r="B10" s="85" t="e">
        <f t="shared" si="0"/>
        <v>#REF!</v>
      </c>
      <c r="C10" s="85" t="e">
        <f t="shared" si="1"/>
        <v>#REF!</v>
      </c>
      <c r="D10" s="85" t="e">
        <f t="shared" si="2"/>
        <v>#REF!</v>
      </c>
      <c r="E10" s="85" t="e">
        <f t="shared" si="3"/>
        <v>#REF!</v>
      </c>
      <c r="F10" s="85" t="e">
        <f t="shared" si="4"/>
        <v>#REF!</v>
      </c>
      <c r="G10" s="85" t="e">
        <f t="shared" si="5"/>
        <v>#REF!</v>
      </c>
      <c r="H10" s="85" t="e">
        <f t="shared" si="6"/>
        <v>#REF!</v>
      </c>
      <c r="I10" s="85" t="e">
        <f t="shared" si="7"/>
        <v>#REF!</v>
      </c>
      <c r="J10" s="85" t="e">
        <f t="shared" si="8"/>
        <v>#REF!</v>
      </c>
      <c r="K10" s="85" t="e">
        <f t="shared" si="9"/>
        <v>#REF!</v>
      </c>
      <c r="M10" s="84">
        <v>9</v>
      </c>
      <c r="N10" s="85">
        <f t="shared" si="21"/>
        <v>0</v>
      </c>
      <c r="O10" s="85">
        <f t="shared" si="22"/>
        <v>0</v>
      </c>
      <c r="P10" s="85">
        <f t="shared" si="23"/>
        <v>0</v>
      </c>
      <c r="Q10" s="85">
        <f t="shared" si="24"/>
        <v>0</v>
      </c>
      <c r="R10" s="85">
        <f t="shared" si="25"/>
        <v>0</v>
      </c>
      <c r="S10" s="85">
        <f t="shared" si="26"/>
        <v>0</v>
      </c>
      <c r="T10" s="85">
        <f t="shared" si="27"/>
        <v>0</v>
      </c>
      <c r="U10" s="85">
        <f t="shared" si="28"/>
        <v>0</v>
      </c>
      <c r="V10" s="85">
        <f t="shared" si="29"/>
        <v>0</v>
      </c>
      <c r="W10" s="85">
        <f t="shared" si="30"/>
        <v>0</v>
      </c>
      <c r="Y10" s="84">
        <v>9</v>
      </c>
      <c r="Z10" s="85">
        <f t="shared" si="31"/>
        <v>0</v>
      </c>
      <c r="AA10" s="85">
        <f t="shared" si="31"/>
        <v>0</v>
      </c>
      <c r="AB10" s="85">
        <f t="shared" si="31"/>
        <v>0</v>
      </c>
      <c r="AC10" s="85">
        <f t="shared" si="31"/>
        <v>0</v>
      </c>
      <c r="AD10" s="85">
        <f t="shared" si="31"/>
        <v>0</v>
      </c>
      <c r="AE10" s="85">
        <f t="shared" si="31"/>
        <v>0</v>
      </c>
      <c r="AF10" s="85">
        <f t="shared" si="31"/>
        <v>0</v>
      </c>
      <c r="AG10" s="85">
        <f t="shared" si="31"/>
        <v>0</v>
      </c>
      <c r="AH10" s="85">
        <f t="shared" si="31"/>
        <v>0</v>
      </c>
      <c r="AI10" s="85">
        <f t="shared" si="31"/>
        <v>0</v>
      </c>
      <c r="AK10" s="84">
        <v>9</v>
      </c>
      <c r="AL10" s="85" t="e">
        <f t="shared" si="11"/>
        <v>#REF!</v>
      </c>
      <c r="AM10" s="85" t="e">
        <f t="shared" si="12"/>
        <v>#REF!</v>
      </c>
      <c r="AN10" s="85" t="e">
        <f t="shared" si="13"/>
        <v>#REF!</v>
      </c>
      <c r="AO10" s="85" t="e">
        <f t="shared" si="14"/>
        <v>#REF!</v>
      </c>
      <c r="AP10" s="85" t="e">
        <f t="shared" si="15"/>
        <v>#REF!</v>
      </c>
      <c r="AQ10" s="85" t="e">
        <f t="shared" si="16"/>
        <v>#REF!</v>
      </c>
      <c r="AR10" s="85" t="e">
        <f t="shared" si="17"/>
        <v>#REF!</v>
      </c>
      <c r="AS10" s="85" t="e">
        <f t="shared" si="18"/>
        <v>#REF!</v>
      </c>
      <c r="AT10" s="85" t="e">
        <f t="shared" si="19"/>
        <v>#REF!</v>
      </c>
      <c r="AU10" s="85" t="e">
        <f t="shared" si="20"/>
        <v>#REF!</v>
      </c>
    </row>
    <row r="11" spans="1:47" x14ac:dyDescent="0.2">
      <c r="A11" s="84">
        <v>10</v>
      </c>
      <c r="B11" s="85" t="e">
        <f t="shared" si="0"/>
        <v>#REF!</v>
      </c>
      <c r="C11" s="85" t="e">
        <f t="shared" si="1"/>
        <v>#REF!</v>
      </c>
      <c r="D11" s="85" t="e">
        <f t="shared" si="2"/>
        <v>#REF!</v>
      </c>
      <c r="E11" s="85" t="e">
        <f t="shared" si="3"/>
        <v>#REF!</v>
      </c>
      <c r="F11" s="85" t="e">
        <f t="shared" si="4"/>
        <v>#REF!</v>
      </c>
      <c r="G11" s="85" t="e">
        <f t="shared" si="5"/>
        <v>#REF!</v>
      </c>
      <c r="H11" s="85" t="e">
        <f t="shared" si="6"/>
        <v>#REF!</v>
      </c>
      <c r="I11" s="85" t="e">
        <f t="shared" si="7"/>
        <v>#REF!</v>
      </c>
      <c r="J11" s="85" t="e">
        <f t="shared" si="8"/>
        <v>#REF!</v>
      </c>
      <c r="K11" s="85" t="e">
        <f t="shared" si="9"/>
        <v>#REF!</v>
      </c>
      <c r="M11" s="84">
        <v>10</v>
      </c>
      <c r="N11" s="85">
        <f t="shared" si="21"/>
        <v>0</v>
      </c>
      <c r="O11" s="85">
        <f t="shared" si="22"/>
        <v>0</v>
      </c>
      <c r="P11" s="85">
        <f t="shared" si="23"/>
        <v>0</v>
      </c>
      <c r="Q11" s="85">
        <f t="shared" si="24"/>
        <v>0</v>
      </c>
      <c r="R11" s="85">
        <f t="shared" si="25"/>
        <v>0</v>
      </c>
      <c r="S11" s="85">
        <f t="shared" si="26"/>
        <v>0</v>
      </c>
      <c r="T11" s="85">
        <f t="shared" si="27"/>
        <v>0</v>
      </c>
      <c r="U11" s="85">
        <f t="shared" si="28"/>
        <v>0</v>
      </c>
      <c r="V11" s="85">
        <f t="shared" si="29"/>
        <v>0</v>
      </c>
      <c r="W11" s="85">
        <f t="shared" si="30"/>
        <v>0</v>
      </c>
      <c r="Y11" s="84">
        <v>10</v>
      </c>
      <c r="Z11" s="85">
        <f t="shared" si="31"/>
        <v>0</v>
      </c>
      <c r="AA11" s="85">
        <f t="shared" si="31"/>
        <v>0</v>
      </c>
      <c r="AB11" s="85">
        <f t="shared" si="31"/>
        <v>0</v>
      </c>
      <c r="AC11" s="85">
        <f t="shared" si="31"/>
        <v>0</v>
      </c>
      <c r="AD11" s="85">
        <f t="shared" si="31"/>
        <v>0</v>
      </c>
      <c r="AE11" s="85">
        <f t="shared" si="31"/>
        <v>0</v>
      </c>
      <c r="AF11" s="85">
        <f t="shared" si="31"/>
        <v>0</v>
      </c>
      <c r="AG11" s="85">
        <f t="shared" si="31"/>
        <v>0</v>
      </c>
      <c r="AH11" s="85">
        <f t="shared" si="31"/>
        <v>0</v>
      </c>
      <c r="AI11" s="85">
        <f t="shared" si="31"/>
        <v>0</v>
      </c>
      <c r="AK11" s="84">
        <v>10</v>
      </c>
      <c r="AL11" s="85" t="e">
        <f t="shared" si="11"/>
        <v>#REF!</v>
      </c>
      <c r="AM11" s="85" t="e">
        <f t="shared" si="12"/>
        <v>#REF!</v>
      </c>
      <c r="AN11" s="85" t="e">
        <f t="shared" si="13"/>
        <v>#REF!</v>
      </c>
      <c r="AO11" s="85" t="e">
        <f t="shared" si="14"/>
        <v>#REF!</v>
      </c>
      <c r="AP11" s="85" t="e">
        <f t="shared" si="15"/>
        <v>#REF!</v>
      </c>
      <c r="AQ11" s="85" t="e">
        <f t="shared" si="16"/>
        <v>#REF!</v>
      </c>
      <c r="AR11" s="85" t="e">
        <f t="shared" si="17"/>
        <v>#REF!</v>
      </c>
      <c r="AS11" s="85" t="e">
        <f t="shared" si="18"/>
        <v>#REF!</v>
      </c>
      <c r="AT11" s="85" t="e">
        <f t="shared" si="19"/>
        <v>#REF!</v>
      </c>
      <c r="AU11" s="85" t="e">
        <f t="shared" si="20"/>
        <v>#REF!</v>
      </c>
    </row>
    <row r="12" spans="1:47" x14ac:dyDescent="0.2">
      <c r="A12" s="84">
        <v>11</v>
      </c>
      <c r="B12" s="85" t="e">
        <f t="shared" si="0"/>
        <v>#REF!</v>
      </c>
      <c r="C12" s="85" t="e">
        <f t="shared" si="1"/>
        <v>#REF!</v>
      </c>
      <c r="D12" s="85" t="e">
        <f t="shared" si="2"/>
        <v>#REF!</v>
      </c>
      <c r="E12" s="85" t="e">
        <f t="shared" si="3"/>
        <v>#REF!</v>
      </c>
      <c r="F12" s="85" t="e">
        <f t="shared" si="4"/>
        <v>#REF!</v>
      </c>
      <c r="G12" s="85" t="e">
        <f t="shared" si="5"/>
        <v>#REF!</v>
      </c>
      <c r="H12" s="85" t="e">
        <f t="shared" si="6"/>
        <v>#REF!</v>
      </c>
      <c r="I12" s="85" t="e">
        <f t="shared" si="7"/>
        <v>#REF!</v>
      </c>
      <c r="J12" s="85" t="e">
        <f t="shared" si="8"/>
        <v>#REF!</v>
      </c>
      <c r="K12" s="85" t="e">
        <f t="shared" si="9"/>
        <v>#REF!</v>
      </c>
      <c r="M12" s="84">
        <v>11</v>
      </c>
      <c r="N12" s="85">
        <f t="shared" si="21"/>
        <v>0</v>
      </c>
      <c r="O12" s="85">
        <f t="shared" si="22"/>
        <v>0</v>
      </c>
      <c r="P12" s="85">
        <f t="shared" si="23"/>
        <v>0</v>
      </c>
      <c r="Q12" s="85">
        <f t="shared" si="24"/>
        <v>0</v>
      </c>
      <c r="R12" s="85">
        <f t="shared" si="25"/>
        <v>0</v>
      </c>
      <c r="S12" s="85">
        <f t="shared" si="26"/>
        <v>0</v>
      </c>
      <c r="T12" s="85">
        <f t="shared" si="27"/>
        <v>0</v>
      </c>
      <c r="U12" s="85">
        <f t="shared" si="28"/>
        <v>0</v>
      </c>
      <c r="V12" s="85">
        <f t="shared" si="29"/>
        <v>0</v>
      </c>
      <c r="W12" s="85">
        <f t="shared" si="30"/>
        <v>0</v>
      </c>
      <c r="Y12" s="84">
        <v>11</v>
      </c>
      <c r="Z12" s="85">
        <f t="shared" si="31"/>
        <v>0</v>
      </c>
      <c r="AA12" s="85">
        <f t="shared" si="31"/>
        <v>0</v>
      </c>
      <c r="AB12" s="85">
        <f t="shared" si="31"/>
        <v>0</v>
      </c>
      <c r="AC12" s="85">
        <f t="shared" si="31"/>
        <v>0</v>
      </c>
      <c r="AD12" s="85">
        <f t="shared" si="31"/>
        <v>0</v>
      </c>
      <c r="AE12" s="85">
        <f t="shared" si="31"/>
        <v>0</v>
      </c>
      <c r="AF12" s="85">
        <f t="shared" si="31"/>
        <v>0</v>
      </c>
      <c r="AG12" s="85">
        <f t="shared" si="31"/>
        <v>0</v>
      </c>
      <c r="AH12" s="85">
        <f t="shared" si="31"/>
        <v>0</v>
      </c>
      <c r="AI12" s="85">
        <f t="shared" si="31"/>
        <v>0</v>
      </c>
      <c r="AK12" s="84">
        <v>11</v>
      </c>
      <c r="AL12" s="85" t="e">
        <f t="shared" si="11"/>
        <v>#REF!</v>
      </c>
      <c r="AM12" s="85" t="e">
        <f t="shared" si="12"/>
        <v>#REF!</v>
      </c>
      <c r="AN12" s="85" t="e">
        <f t="shared" si="13"/>
        <v>#REF!</v>
      </c>
      <c r="AO12" s="85" t="e">
        <f t="shared" si="14"/>
        <v>#REF!</v>
      </c>
      <c r="AP12" s="85" t="e">
        <f t="shared" si="15"/>
        <v>#REF!</v>
      </c>
      <c r="AQ12" s="85" t="e">
        <f t="shared" si="16"/>
        <v>#REF!</v>
      </c>
      <c r="AR12" s="85" t="e">
        <f t="shared" si="17"/>
        <v>#REF!</v>
      </c>
      <c r="AS12" s="85" t="e">
        <f t="shared" si="18"/>
        <v>#REF!</v>
      </c>
      <c r="AT12" s="85" t="e">
        <f t="shared" si="19"/>
        <v>#REF!</v>
      </c>
      <c r="AU12" s="85" t="e">
        <f t="shared" si="20"/>
        <v>#REF!</v>
      </c>
    </row>
    <row r="13" spans="1:47" x14ac:dyDescent="0.2">
      <c r="A13" s="84">
        <v>12</v>
      </c>
      <c r="B13" s="85" t="e">
        <f t="shared" si="0"/>
        <v>#REF!</v>
      </c>
      <c r="C13" s="85" t="e">
        <f t="shared" si="1"/>
        <v>#REF!</v>
      </c>
      <c r="D13" s="85" t="e">
        <f t="shared" si="2"/>
        <v>#REF!</v>
      </c>
      <c r="E13" s="85" t="e">
        <f t="shared" si="3"/>
        <v>#REF!</v>
      </c>
      <c r="F13" s="85" t="e">
        <f t="shared" si="4"/>
        <v>#REF!</v>
      </c>
      <c r="G13" s="85" t="e">
        <f t="shared" si="5"/>
        <v>#REF!</v>
      </c>
      <c r="H13" s="85" t="e">
        <f t="shared" si="6"/>
        <v>#REF!</v>
      </c>
      <c r="I13" s="85" t="e">
        <f t="shared" si="7"/>
        <v>#REF!</v>
      </c>
      <c r="J13" s="85" t="e">
        <f t="shared" si="8"/>
        <v>#REF!</v>
      </c>
      <c r="K13" s="85" t="e">
        <f t="shared" si="9"/>
        <v>#REF!</v>
      </c>
      <c r="M13" s="84">
        <v>12</v>
      </c>
      <c r="N13" s="85">
        <f t="shared" si="21"/>
        <v>0</v>
      </c>
      <c r="O13" s="85">
        <f t="shared" si="22"/>
        <v>0</v>
      </c>
      <c r="P13" s="85">
        <f t="shared" si="23"/>
        <v>0</v>
      </c>
      <c r="Q13" s="85">
        <f t="shared" si="24"/>
        <v>0</v>
      </c>
      <c r="R13" s="85">
        <f t="shared" si="25"/>
        <v>0</v>
      </c>
      <c r="S13" s="85">
        <f t="shared" si="26"/>
        <v>0</v>
      </c>
      <c r="T13" s="85">
        <f t="shared" si="27"/>
        <v>0</v>
      </c>
      <c r="U13" s="85">
        <f t="shared" si="28"/>
        <v>0</v>
      </c>
      <c r="V13" s="85">
        <f t="shared" si="29"/>
        <v>0</v>
      </c>
      <c r="W13" s="85">
        <f t="shared" si="30"/>
        <v>0</v>
      </c>
      <c r="Y13" s="84">
        <v>12</v>
      </c>
      <c r="Z13" s="85">
        <f t="shared" si="31"/>
        <v>0</v>
      </c>
      <c r="AA13" s="85">
        <f t="shared" si="31"/>
        <v>0</v>
      </c>
      <c r="AB13" s="85">
        <f t="shared" si="31"/>
        <v>0</v>
      </c>
      <c r="AC13" s="85">
        <f t="shared" si="31"/>
        <v>0</v>
      </c>
      <c r="AD13" s="85">
        <f t="shared" si="31"/>
        <v>0</v>
      </c>
      <c r="AE13" s="85">
        <f t="shared" si="31"/>
        <v>0</v>
      </c>
      <c r="AF13" s="85">
        <f t="shared" si="31"/>
        <v>0</v>
      </c>
      <c r="AG13" s="85">
        <f t="shared" si="31"/>
        <v>0</v>
      </c>
      <c r="AH13" s="85">
        <f t="shared" si="31"/>
        <v>0</v>
      </c>
      <c r="AI13" s="85">
        <f t="shared" si="31"/>
        <v>0</v>
      </c>
      <c r="AK13" s="84">
        <v>12</v>
      </c>
      <c r="AL13" s="85" t="e">
        <f t="shared" si="11"/>
        <v>#REF!</v>
      </c>
      <c r="AM13" s="85" t="e">
        <f t="shared" si="12"/>
        <v>#REF!</v>
      </c>
      <c r="AN13" s="85" t="e">
        <f t="shared" si="13"/>
        <v>#REF!</v>
      </c>
      <c r="AO13" s="85" t="e">
        <f t="shared" si="14"/>
        <v>#REF!</v>
      </c>
      <c r="AP13" s="85" t="e">
        <f t="shared" si="15"/>
        <v>#REF!</v>
      </c>
      <c r="AQ13" s="85" t="e">
        <f t="shared" si="16"/>
        <v>#REF!</v>
      </c>
      <c r="AR13" s="85" t="e">
        <f t="shared" si="17"/>
        <v>#REF!</v>
      </c>
      <c r="AS13" s="85" t="e">
        <f t="shared" si="18"/>
        <v>#REF!</v>
      </c>
      <c r="AT13" s="85" t="e">
        <f t="shared" si="19"/>
        <v>#REF!</v>
      </c>
      <c r="AU13" s="85" t="e">
        <f t="shared" si="20"/>
        <v>#REF!</v>
      </c>
    </row>
    <row r="14" spans="1:47" x14ac:dyDescent="0.2">
      <c r="A14" s="84">
        <v>13</v>
      </c>
      <c r="B14" s="85" t="e">
        <f t="shared" si="0"/>
        <v>#REF!</v>
      </c>
      <c r="C14" s="85" t="e">
        <f t="shared" si="1"/>
        <v>#REF!</v>
      </c>
      <c r="D14" s="85" t="e">
        <f t="shared" si="2"/>
        <v>#REF!</v>
      </c>
      <c r="E14" s="85" t="e">
        <f t="shared" si="3"/>
        <v>#REF!</v>
      </c>
      <c r="F14" s="85" t="e">
        <f t="shared" si="4"/>
        <v>#REF!</v>
      </c>
      <c r="G14" s="85" t="e">
        <f t="shared" si="5"/>
        <v>#REF!</v>
      </c>
      <c r="H14" s="85" t="e">
        <f t="shared" si="6"/>
        <v>#REF!</v>
      </c>
      <c r="I14" s="85" t="e">
        <f t="shared" si="7"/>
        <v>#REF!</v>
      </c>
      <c r="J14" s="85" t="e">
        <f t="shared" si="8"/>
        <v>#REF!</v>
      </c>
      <c r="K14" s="85" t="e">
        <f t="shared" si="9"/>
        <v>#REF!</v>
      </c>
      <c r="M14" s="84">
        <v>13</v>
      </c>
      <c r="N14" s="85">
        <f t="shared" si="21"/>
        <v>0</v>
      </c>
      <c r="O14" s="85">
        <f t="shared" si="22"/>
        <v>0</v>
      </c>
      <c r="P14" s="85">
        <f t="shared" si="23"/>
        <v>0</v>
      </c>
      <c r="Q14" s="85">
        <f t="shared" si="24"/>
        <v>0</v>
      </c>
      <c r="R14" s="85">
        <f t="shared" si="25"/>
        <v>0</v>
      </c>
      <c r="S14" s="85">
        <f t="shared" si="26"/>
        <v>0</v>
      </c>
      <c r="T14" s="85">
        <f t="shared" si="27"/>
        <v>0</v>
      </c>
      <c r="U14" s="85">
        <f t="shared" si="28"/>
        <v>0</v>
      </c>
      <c r="V14" s="85">
        <f t="shared" si="29"/>
        <v>0</v>
      </c>
      <c r="W14" s="85">
        <f t="shared" si="30"/>
        <v>0</v>
      </c>
      <c r="Y14" s="84">
        <v>13</v>
      </c>
      <c r="Z14" s="85">
        <f t="shared" si="31"/>
        <v>0</v>
      </c>
      <c r="AA14" s="85">
        <f t="shared" si="31"/>
        <v>0</v>
      </c>
      <c r="AB14" s="85">
        <f t="shared" si="31"/>
        <v>0</v>
      </c>
      <c r="AC14" s="85">
        <f t="shared" si="31"/>
        <v>0</v>
      </c>
      <c r="AD14" s="85">
        <f t="shared" si="31"/>
        <v>0</v>
      </c>
      <c r="AE14" s="85">
        <f t="shared" si="31"/>
        <v>0</v>
      </c>
      <c r="AF14" s="85">
        <f t="shared" si="31"/>
        <v>0</v>
      </c>
      <c r="AG14" s="85">
        <f t="shared" si="31"/>
        <v>0</v>
      </c>
      <c r="AH14" s="85">
        <f t="shared" si="31"/>
        <v>0</v>
      </c>
      <c r="AI14" s="85">
        <f t="shared" si="31"/>
        <v>0</v>
      </c>
      <c r="AK14" s="84">
        <v>13</v>
      </c>
      <c r="AL14" s="85" t="e">
        <f t="shared" si="11"/>
        <v>#REF!</v>
      </c>
      <c r="AM14" s="85" t="e">
        <f t="shared" si="12"/>
        <v>#REF!</v>
      </c>
      <c r="AN14" s="85" t="e">
        <f t="shared" si="13"/>
        <v>#REF!</v>
      </c>
      <c r="AO14" s="85" t="e">
        <f t="shared" si="14"/>
        <v>#REF!</v>
      </c>
      <c r="AP14" s="85" t="e">
        <f t="shared" si="15"/>
        <v>#REF!</v>
      </c>
      <c r="AQ14" s="85" t="e">
        <f t="shared" si="16"/>
        <v>#REF!</v>
      </c>
      <c r="AR14" s="85" t="e">
        <f t="shared" si="17"/>
        <v>#REF!</v>
      </c>
      <c r="AS14" s="85" t="e">
        <f t="shared" si="18"/>
        <v>#REF!</v>
      </c>
      <c r="AT14" s="85" t="e">
        <f t="shared" si="19"/>
        <v>#REF!</v>
      </c>
      <c r="AU14" s="85" t="e">
        <f t="shared" si="20"/>
        <v>#REF!</v>
      </c>
    </row>
    <row r="15" spans="1:47" x14ac:dyDescent="0.2">
      <c r="A15" s="84">
        <v>14</v>
      </c>
      <c r="B15" s="85" t="e">
        <f t="shared" si="0"/>
        <v>#REF!</v>
      </c>
      <c r="C15" s="85" t="e">
        <f t="shared" si="1"/>
        <v>#REF!</v>
      </c>
      <c r="D15" s="85" t="e">
        <f t="shared" si="2"/>
        <v>#REF!</v>
      </c>
      <c r="E15" s="85" t="e">
        <f t="shared" si="3"/>
        <v>#REF!</v>
      </c>
      <c r="F15" s="85" t="e">
        <f t="shared" si="4"/>
        <v>#REF!</v>
      </c>
      <c r="G15" s="85" t="e">
        <f t="shared" si="5"/>
        <v>#REF!</v>
      </c>
      <c r="H15" s="85" t="e">
        <f t="shared" si="6"/>
        <v>#REF!</v>
      </c>
      <c r="I15" s="85" t="e">
        <f t="shared" si="7"/>
        <v>#REF!</v>
      </c>
      <c r="J15" s="85" t="e">
        <f t="shared" si="8"/>
        <v>#REF!</v>
      </c>
      <c r="K15" s="85" t="e">
        <f t="shared" si="9"/>
        <v>#REF!</v>
      </c>
      <c r="M15" s="84">
        <v>14</v>
      </c>
      <c r="N15" s="85">
        <f t="shared" si="21"/>
        <v>0</v>
      </c>
      <c r="O15" s="85">
        <f t="shared" si="22"/>
        <v>0</v>
      </c>
      <c r="P15" s="85">
        <f t="shared" si="23"/>
        <v>0</v>
      </c>
      <c r="Q15" s="85">
        <f t="shared" si="24"/>
        <v>0</v>
      </c>
      <c r="R15" s="85">
        <f t="shared" si="25"/>
        <v>0</v>
      </c>
      <c r="S15" s="85">
        <f t="shared" si="26"/>
        <v>0</v>
      </c>
      <c r="T15" s="85">
        <f t="shared" si="27"/>
        <v>0</v>
      </c>
      <c r="U15" s="85">
        <f t="shared" si="28"/>
        <v>0</v>
      </c>
      <c r="V15" s="85">
        <f t="shared" si="29"/>
        <v>0</v>
      </c>
      <c r="W15" s="85">
        <f t="shared" si="30"/>
        <v>0</v>
      </c>
      <c r="Y15" s="84">
        <v>14</v>
      </c>
      <c r="Z15" s="85">
        <f t="shared" si="31"/>
        <v>0</v>
      </c>
      <c r="AA15" s="85">
        <f t="shared" si="31"/>
        <v>0</v>
      </c>
      <c r="AB15" s="85">
        <f t="shared" si="31"/>
        <v>0</v>
      </c>
      <c r="AC15" s="85">
        <f t="shared" si="31"/>
        <v>0</v>
      </c>
      <c r="AD15" s="85">
        <f t="shared" si="31"/>
        <v>0</v>
      </c>
      <c r="AE15" s="85">
        <f t="shared" si="31"/>
        <v>0</v>
      </c>
      <c r="AF15" s="85">
        <f t="shared" si="31"/>
        <v>0</v>
      </c>
      <c r="AG15" s="85">
        <f t="shared" si="31"/>
        <v>0</v>
      </c>
      <c r="AH15" s="85">
        <f t="shared" si="31"/>
        <v>0</v>
      </c>
      <c r="AI15" s="85">
        <f t="shared" si="31"/>
        <v>0</v>
      </c>
      <c r="AK15" s="84">
        <v>14</v>
      </c>
      <c r="AL15" s="85" t="e">
        <f t="shared" si="11"/>
        <v>#REF!</v>
      </c>
      <c r="AM15" s="85" t="e">
        <f t="shared" si="12"/>
        <v>#REF!</v>
      </c>
      <c r="AN15" s="85" t="e">
        <f t="shared" si="13"/>
        <v>#REF!</v>
      </c>
      <c r="AO15" s="85" t="e">
        <f t="shared" si="14"/>
        <v>#REF!</v>
      </c>
      <c r="AP15" s="85" t="e">
        <f t="shared" si="15"/>
        <v>#REF!</v>
      </c>
      <c r="AQ15" s="85" t="e">
        <f t="shared" si="16"/>
        <v>#REF!</v>
      </c>
      <c r="AR15" s="85" t="e">
        <f t="shared" si="17"/>
        <v>#REF!</v>
      </c>
      <c r="AS15" s="85" t="e">
        <f t="shared" si="18"/>
        <v>#REF!</v>
      </c>
      <c r="AT15" s="85" t="e">
        <f t="shared" si="19"/>
        <v>#REF!</v>
      </c>
      <c r="AU15" s="85" t="e">
        <f t="shared" si="20"/>
        <v>#REF!</v>
      </c>
    </row>
    <row r="16" spans="1:47" x14ac:dyDescent="0.2">
      <c r="A16" s="84">
        <v>15</v>
      </c>
      <c r="B16" s="85" t="e">
        <f t="shared" si="0"/>
        <v>#REF!</v>
      </c>
      <c r="C16" s="85" t="e">
        <f t="shared" si="1"/>
        <v>#REF!</v>
      </c>
      <c r="D16" s="85" t="e">
        <f t="shared" si="2"/>
        <v>#REF!</v>
      </c>
      <c r="E16" s="85" t="e">
        <f t="shared" si="3"/>
        <v>#REF!</v>
      </c>
      <c r="F16" s="85" t="e">
        <f t="shared" si="4"/>
        <v>#REF!</v>
      </c>
      <c r="G16" s="85" t="e">
        <f t="shared" si="5"/>
        <v>#REF!</v>
      </c>
      <c r="H16" s="85" t="e">
        <f t="shared" si="6"/>
        <v>#REF!</v>
      </c>
      <c r="I16" s="85" t="e">
        <f t="shared" si="7"/>
        <v>#REF!</v>
      </c>
      <c r="J16" s="85" t="e">
        <f t="shared" si="8"/>
        <v>#REF!</v>
      </c>
      <c r="K16" s="85" t="e">
        <f t="shared" si="9"/>
        <v>#REF!</v>
      </c>
      <c r="M16" s="84">
        <v>15</v>
      </c>
      <c r="N16" s="85">
        <f t="shared" si="21"/>
        <v>0</v>
      </c>
      <c r="O16" s="85">
        <f t="shared" si="22"/>
        <v>0</v>
      </c>
      <c r="P16" s="85">
        <f t="shared" si="23"/>
        <v>0</v>
      </c>
      <c r="Q16" s="85">
        <f t="shared" si="24"/>
        <v>0</v>
      </c>
      <c r="R16" s="85">
        <f t="shared" si="25"/>
        <v>0</v>
      </c>
      <c r="S16" s="85">
        <f t="shared" si="26"/>
        <v>0</v>
      </c>
      <c r="T16" s="85">
        <f t="shared" si="27"/>
        <v>0</v>
      </c>
      <c r="U16" s="85">
        <f t="shared" si="28"/>
        <v>0</v>
      </c>
      <c r="V16" s="85">
        <f t="shared" si="29"/>
        <v>0</v>
      </c>
      <c r="W16" s="85">
        <f t="shared" si="30"/>
        <v>0</v>
      </c>
      <c r="Y16" s="84">
        <v>15</v>
      </c>
      <c r="Z16" s="85">
        <f t="shared" si="31"/>
        <v>0</v>
      </c>
      <c r="AA16" s="85">
        <f t="shared" si="31"/>
        <v>0</v>
      </c>
      <c r="AB16" s="85">
        <f t="shared" si="31"/>
        <v>0</v>
      </c>
      <c r="AC16" s="85">
        <f t="shared" si="31"/>
        <v>0</v>
      </c>
      <c r="AD16" s="85">
        <f t="shared" si="31"/>
        <v>0</v>
      </c>
      <c r="AE16" s="85">
        <f t="shared" si="31"/>
        <v>0</v>
      </c>
      <c r="AF16" s="85">
        <f t="shared" si="31"/>
        <v>0</v>
      </c>
      <c r="AG16" s="85">
        <f t="shared" si="31"/>
        <v>0</v>
      </c>
      <c r="AH16" s="85">
        <f t="shared" si="31"/>
        <v>0</v>
      </c>
      <c r="AI16" s="85">
        <f t="shared" si="31"/>
        <v>0</v>
      </c>
      <c r="AK16" s="84">
        <v>15</v>
      </c>
      <c r="AL16" s="85" t="e">
        <f t="shared" si="11"/>
        <v>#REF!</v>
      </c>
      <c r="AM16" s="85" t="e">
        <f t="shared" si="12"/>
        <v>#REF!</v>
      </c>
      <c r="AN16" s="85" t="e">
        <f t="shared" si="13"/>
        <v>#REF!</v>
      </c>
      <c r="AO16" s="85" t="e">
        <f t="shared" si="14"/>
        <v>#REF!</v>
      </c>
      <c r="AP16" s="85" t="e">
        <f t="shared" si="15"/>
        <v>#REF!</v>
      </c>
      <c r="AQ16" s="85" t="e">
        <f t="shared" si="16"/>
        <v>#REF!</v>
      </c>
      <c r="AR16" s="85" t="e">
        <f t="shared" si="17"/>
        <v>#REF!</v>
      </c>
      <c r="AS16" s="85" t="e">
        <f t="shared" si="18"/>
        <v>#REF!</v>
      </c>
      <c r="AT16" s="85" t="e">
        <f t="shared" si="19"/>
        <v>#REF!</v>
      </c>
      <c r="AU16" s="85" t="e">
        <f t="shared" si="20"/>
        <v>#REF!</v>
      </c>
    </row>
    <row r="17" spans="1:47" x14ac:dyDescent="0.2">
      <c r="A17" s="84">
        <v>16</v>
      </c>
      <c r="B17" s="85" t="e">
        <f t="shared" si="0"/>
        <v>#REF!</v>
      </c>
      <c r="C17" s="85" t="e">
        <f t="shared" si="1"/>
        <v>#REF!</v>
      </c>
      <c r="D17" s="85" t="e">
        <f t="shared" si="2"/>
        <v>#REF!</v>
      </c>
      <c r="E17" s="85" t="e">
        <f t="shared" si="3"/>
        <v>#REF!</v>
      </c>
      <c r="F17" s="85" t="e">
        <f t="shared" si="4"/>
        <v>#REF!</v>
      </c>
      <c r="G17" s="85" t="e">
        <f t="shared" si="5"/>
        <v>#REF!</v>
      </c>
      <c r="H17" s="85" t="e">
        <f t="shared" si="6"/>
        <v>#REF!</v>
      </c>
      <c r="I17" s="85" t="e">
        <f t="shared" si="7"/>
        <v>#REF!</v>
      </c>
      <c r="J17" s="85" t="e">
        <f t="shared" si="8"/>
        <v>#REF!</v>
      </c>
      <c r="K17" s="85" t="e">
        <f t="shared" si="9"/>
        <v>#REF!</v>
      </c>
      <c r="M17" s="84">
        <v>16</v>
      </c>
      <c r="N17" s="85">
        <f t="shared" si="21"/>
        <v>0</v>
      </c>
      <c r="O17" s="85">
        <f t="shared" si="22"/>
        <v>0</v>
      </c>
      <c r="P17" s="85">
        <f t="shared" si="23"/>
        <v>0</v>
      </c>
      <c r="Q17" s="85">
        <f t="shared" si="24"/>
        <v>0</v>
      </c>
      <c r="R17" s="85">
        <f t="shared" si="25"/>
        <v>0</v>
      </c>
      <c r="S17" s="85">
        <f t="shared" si="26"/>
        <v>0</v>
      </c>
      <c r="T17" s="85">
        <f t="shared" si="27"/>
        <v>0</v>
      </c>
      <c r="U17" s="85">
        <f t="shared" si="28"/>
        <v>0</v>
      </c>
      <c r="V17" s="85">
        <f t="shared" si="29"/>
        <v>0</v>
      </c>
      <c r="W17" s="85">
        <f t="shared" si="30"/>
        <v>0</v>
      </c>
      <c r="Y17" s="84">
        <v>16</v>
      </c>
      <c r="Z17" s="85">
        <f t="shared" si="31"/>
        <v>0</v>
      </c>
      <c r="AA17" s="85">
        <f t="shared" si="31"/>
        <v>0</v>
      </c>
      <c r="AB17" s="85">
        <f t="shared" si="31"/>
        <v>0</v>
      </c>
      <c r="AC17" s="85">
        <f t="shared" si="31"/>
        <v>0</v>
      </c>
      <c r="AD17" s="85">
        <f t="shared" si="31"/>
        <v>0</v>
      </c>
      <c r="AE17" s="85">
        <f t="shared" si="31"/>
        <v>0</v>
      </c>
      <c r="AF17" s="85">
        <f t="shared" si="31"/>
        <v>0</v>
      </c>
      <c r="AG17" s="85">
        <f t="shared" si="31"/>
        <v>0</v>
      </c>
      <c r="AH17" s="85">
        <f t="shared" si="31"/>
        <v>0</v>
      </c>
      <c r="AI17" s="85">
        <f t="shared" si="31"/>
        <v>0</v>
      </c>
      <c r="AK17" s="84">
        <v>16</v>
      </c>
      <c r="AL17" s="85" t="e">
        <f t="shared" si="11"/>
        <v>#REF!</v>
      </c>
      <c r="AM17" s="85" t="e">
        <f t="shared" si="12"/>
        <v>#REF!</v>
      </c>
      <c r="AN17" s="85" t="e">
        <f t="shared" si="13"/>
        <v>#REF!</v>
      </c>
      <c r="AO17" s="85" t="e">
        <f t="shared" si="14"/>
        <v>#REF!</v>
      </c>
      <c r="AP17" s="85" t="e">
        <f t="shared" si="15"/>
        <v>#REF!</v>
      </c>
      <c r="AQ17" s="85" t="e">
        <f t="shared" si="16"/>
        <v>#REF!</v>
      </c>
      <c r="AR17" s="85" t="e">
        <f t="shared" si="17"/>
        <v>#REF!</v>
      </c>
      <c r="AS17" s="85" t="e">
        <f t="shared" si="18"/>
        <v>#REF!</v>
      </c>
      <c r="AT17" s="85" t="e">
        <f t="shared" si="19"/>
        <v>#REF!</v>
      </c>
      <c r="AU17" s="85" t="e">
        <f t="shared" si="20"/>
        <v>#REF!</v>
      </c>
    </row>
    <row r="18" spans="1:47" x14ac:dyDescent="0.2">
      <c r="A18" s="84">
        <v>17</v>
      </c>
      <c r="B18" s="85" t="e">
        <f t="shared" si="0"/>
        <v>#REF!</v>
      </c>
      <c r="C18" s="85" t="e">
        <f t="shared" si="1"/>
        <v>#REF!</v>
      </c>
      <c r="D18" s="85" t="e">
        <f t="shared" si="2"/>
        <v>#REF!</v>
      </c>
      <c r="E18" s="85" t="e">
        <f t="shared" si="3"/>
        <v>#REF!</v>
      </c>
      <c r="F18" s="85" t="e">
        <f t="shared" si="4"/>
        <v>#REF!</v>
      </c>
      <c r="G18" s="85" t="e">
        <f t="shared" si="5"/>
        <v>#REF!</v>
      </c>
      <c r="H18" s="85" t="e">
        <f t="shared" si="6"/>
        <v>#REF!</v>
      </c>
      <c r="I18" s="85" t="e">
        <f t="shared" si="7"/>
        <v>#REF!</v>
      </c>
      <c r="J18" s="85" t="e">
        <f t="shared" si="8"/>
        <v>#REF!</v>
      </c>
      <c r="K18" s="85" t="e">
        <f t="shared" si="9"/>
        <v>#REF!</v>
      </c>
      <c r="M18" s="84">
        <v>17</v>
      </c>
      <c r="N18" s="85">
        <f t="shared" si="21"/>
        <v>0</v>
      </c>
      <c r="O18" s="85">
        <f t="shared" si="22"/>
        <v>0</v>
      </c>
      <c r="P18" s="85">
        <f t="shared" si="23"/>
        <v>0</v>
      </c>
      <c r="Q18" s="85">
        <f t="shared" si="24"/>
        <v>0</v>
      </c>
      <c r="R18" s="85">
        <f t="shared" si="25"/>
        <v>0</v>
      </c>
      <c r="S18" s="85">
        <f t="shared" si="26"/>
        <v>0</v>
      </c>
      <c r="T18" s="85">
        <f t="shared" si="27"/>
        <v>0</v>
      </c>
      <c r="U18" s="85">
        <f t="shared" si="28"/>
        <v>0</v>
      </c>
      <c r="V18" s="85">
        <f t="shared" si="29"/>
        <v>0</v>
      </c>
      <c r="W18" s="85">
        <f t="shared" si="30"/>
        <v>0</v>
      </c>
      <c r="Y18" s="84">
        <v>17</v>
      </c>
      <c r="Z18" s="85">
        <f t="shared" si="31"/>
        <v>0</v>
      </c>
      <c r="AA18" s="85">
        <f t="shared" si="31"/>
        <v>0</v>
      </c>
      <c r="AB18" s="85">
        <f t="shared" si="31"/>
        <v>0</v>
      </c>
      <c r="AC18" s="85">
        <f t="shared" si="31"/>
        <v>0</v>
      </c>
      <c r="AD18" s="85">
        <f t="shared" si="31"/>
        <v>0</v>
      </c>
      <c r="AE18" s="85">
        <f t="shared" si="31"/>
        <v>0</v>
      </c>
      <c r="AF18" s="85">
        <f t="shared" si="31"/>
        <v>0</v>
      </c>
      <c r="AG18" s="85">
        <f t="shared" si="31"/>
        <v>0</v>
      </c>
      <c r="AH18" s="85">
        <f t="shared" si="31"/>
        <v>0</v>
      </c>
      <c r="AI18" s="85">
        <f t="shared" si="31"/>
        <v>0</v>
      </c>
      <c r="AK18" s="84">
        <v>17</v>
      </c>
      <c r="AL18" s="85" t="e">
        <f t="shared" si="11"/>
        <v>#REF!</v>
      </c>
      <c r="AM18" s="85" t="e">
        <f t="shared" si="12"/>
        <v>#REF!</v>
      </c>
      <c r="AN18" s="85" t="e">
        <f t="shared" si="13"/>
        <v>#REF!</v>
      </c>
      <c r="AO18" s="85" t="e">
        <f t="shared" si="14"/>
        <v>#REF!</v>
      </c>
      <c r="AP18" s="85" t="e">
        <f t="shared" si="15"/>
        <v>#REF!</v>
      </c>
      <c r="AQ18" s="85" t="e">
        <f t="shared" si="16"/>
        <v>#REF!</v>
      </c>
      <c r="AR18" s="85" t="e">
        <f t="shared" si="17"/>
        <v>#REF!</v>
      </c>
      <c r="AS18" s="85" t="e">
        <f t="shared" si="18"/>
        <v>#REF!</v>
      </c>
      <c r="AT18" s="85" t="e">
        <f t="shared" si="19"/>
        <v>#REF!</v>
      </c>
      <c r="AU18" s="85" t="e">
        <f t="shared" si="20"/>
        <v>#REF!</v>
      </c>
    </row>
    <row r="19" spans="1:47" x14ac:dyDescent="0.2">
      <c r="A19" s="84">
        <v>18</v>
      </c>
      <c r="B19" s="85" t="e">
        <f t="shared" si="0"/>
        <v>#REF!</v>
      </c>
      <c r="C19" s="85" t="e">
        <f t="shared" si="1"/>
        <v>#REF!</v>
      </c>
      <c r="D19" s="85" t="e">
        <f t="shared" si="2"/>
        <v>#REF!</v>
      </c>
      <c r="E19" s="85" t="e">
        <f t="shared" si="3"/>
        <v>#REF!</v>
      </c>
      <c r="F19" s="85" t="e">
        <f t="shared" si="4"/>
        <v>#REF!</v>
      </c>
      <c r="G19" s="85" t="e">
        <f t="shared" si="5"/>
        <v>#REF!</v>
      </c>
      <c r="H19" s="85" t="e">
        <f t="shared" si="6"/>
        <v>#REF!</v>
      </c>
      <c r="I19" s="85" t="e">
        <f t="shared" si="7"/>
        <v>#REF!</v>
      </c>
      <c r="J19" s="85" t="e">
        <f t="shared" si="8"/>
        <v>#REF!</v>
      </c>
      <c r="K19" s="85" t="e">
        <f t="shared" si="9"/>
        <v>#REF!</v>
      </c>
      <c r="M19" s="84">
        <v>18</v>
      </c>
      <c r="N19" s="85">
        <f t="shared" si="21"/>
        <v>0</v>
      </c>
      <c r="O19" s="85">
        <f t="shared" si="22"/>
        <v>0</v>
      </c>
      <c r="P19" s="85">
        <f t="shared" si="23"/>
        <v>0</v>
      </c>
      <c r="Q19" s="85">
        <f t="shared" si="24"/>
        <v>0</v>
      </c>
      <c r="R19" s="85">
        <f t="shared" si="25"/>
        <v>0</v>
      </c>
      <c r="S19" s="85">
        <f t="shared" si="26"/>
        <v>0</v>
      </c>
      <c r="T19" s="85">
        <f t="shared" si="27"/>
        <v>0</v>
      </c>
      <c r="U19" s="85">
        <f t="shared" si="28"/>
        <v>0</v>
      </c>
      <c r="V19" s="85">
        <f t="shared" si="29"/>
        <v>0</v>
      </c>
      <c r="W19" s="85">
        <f t="shared" si="30"/>
        <v>0</v>
      </c>
      <c r="Y19" s="84">
        <v>18</v>
      </c>
      <c r="Z19" s="85">
        <f t="shared" si="31"/>
        <v>0</v>
      </c>
      <c r="AA19" s="85">
        <f t="shared" si="31"/>
        <v>0</v>
      </c>
      <c r="AB19" s="85">
        <f t="shared" si="31"/>
        <v>0</v>
      </c>
      <c r="AC19" s="85">
        <f t="shared" si="31"/>
        <v>0</v>
      </c>
      <c r="AD19" s="85">
        <f t="shared" si="31"/>
        <v>0</v>
      </c>
      <c r="AE19" s="85">
        <f t="shared" si="31"/>
        <v>0</v>
      </c>
      <c r="AF19" s="85">
        <f t="shared" si="31"/>
        <v>0</v>
      </c>
      <c r="AG19" s="85">
        <f t="shared" si="31"/>
        <v>0</v>
      </c>
      <c r="AH19" s="85">
        <f t="shared" si="31"/>
        <v>0</v>
      </c>
      <c r="AI19" s="85">
        <f t="shared" si="31"/>
        <v>0</v>
      </c>
      <c r="AK19" s="84">
        <v>18</v>
      </c>
      <c r="AL19" s="85" t="e">
        <f t="shared" si="11"/>
        <v>#REF!</v>
      </c>
      <c r="AM19" s="85" t="e">
        <f t="shared" si="12"/>
        <v>#REF!</v>
      </c>
      <c r="AN19" s="85" t="e">
        <f t="shared" si="13"/>
        <v>#REF!</v>
      </c>
      <c r="AO19" s="85" t="e">
        <f t="shared" si="14"/>
        <v>#REF!</v>
      </c>
      <c r="AP19" s="85" t="e">
        <f t="shared" si="15"/>
        <v>#REF!</v>
      </c>
      <c r="AQ19" s="85" t="e">
        <f t="shared" si="16"/>
        <v>#REF!</v>
      </c>
      <c r="AR19" s="85" t="e">
        <f t="shared" si="17"/>
        <v>#REF!</v>
      </c>
      <c r="AS19" s="85" t="e">
        <f t="shared" si="18"/>
        <v>#REF!</v>
      </c>
      <c r="AT19" s="85" t="e">
        <f t="shared" si="19"/>
        <v>#REF!</v>
      </c>
      <c r="AU19" s="85" t="e">
        <f t="shared" si="20"/>
        <v>#REF!</v>
      </c>
    </row>
    <row r="20" spans="1:47" x14ac:dyDescent="0.2">
      <c r="A20" s="84">
        <v>19</v>
      </c>
      <c r="B20" s="85" t="e">
        <f t="shared" si="0"/>
        <v>#REF!</v>
      </c>
      <c r="C20" s="85" t="e">
        <f t="shared" si="1"/>
        <v>#REF!</v>
      </c>
      <c r="D20" s="85" t="e">
        <f t="shared" si="2"/>
        <v>#REF!</v>
      </c>
      <c r="E20" s="85" t="e">
        <f t="shared" si="3"/>
        <v>#REF!</v>
      </c>
      <c r="F20" s="85" t="e">
        <f t="shared" si="4"/>
        <v>#REF!</v>
      </c>
      <c r="G20" s="85" t="e">
        <f t="shared" si="5"/>
        <v>#REF!</v>
      </c>
      <c r="H20" s="85" t="e">
        <f t="shared" si="6"/>
        <v>#REF!</v>
      </c>
      <c r="I20" s="85" t="e">
        <f t="shared" si="7"/>
        <v>#REF!</v>
      </c>
      <c r="J20" s="85" t="e">
        <f t="shared" si="8"/>
        <v>#REF!</v>
      </c>
      <c r="K20" s="85" t="e">
        <f t="shared" si="9"/>
        <v>#REF!</v>
      </c>
      <c r="M20" s="84">
        <v>19</v>
      </c>
      <c r="N20" s="85">
        <f t="shared" si="21"/>
        <v>0</v>
      </c>
      <c r="O20" s="85">
        <f t="shared" si="22"/>
        <v>0</v>
      </c>
      <c r="P20" s="85">
        <f t="shared" si="23"/>
        <v>0</v>
      </c>
      <c r="Q20" s="85">
        <f t="shared" si="24"/>
        <v>0</v>
      </c>
      <c r="R20" s="85">
        <f t="shared" si="25"/>
        <v>0</v>
      </c>
      <c r="S20" s="85">
        <f t="shared" si="26"/>
        <v>0</v>
      </c>
      <c r="T20" s="85">
        <f t="shared" si="27"/>
        <v>0</v>
      </c>
      <c r="U20" s="85">
        <f t="shared" si="28"/>
        <v>0</v>
      </c>
      <c r="V20" s="85">
        <f t="shared" si="29"/>
        <v>0</v>
      </c>
      <c r="W20" s="85">
        <f t="shared" si="30"/>
        <v>0</v>
      </c>
      <c r="Y20" s="84">
        <v>19</v>
      </c>
      <c r="Z20" s="85">
        <f t="shared" si="31"/>
        <v>0</v>
      </c>
      <c r="AA20" s="85">
        <f t="shared" si="31"/>
        <v>0</v>
      </c>
      <c r="AB20" s="85">
        <f t="shared" si="31"/>
        <v>0</v>
      </c>
      <c r="AC20" s="85">
        <f t="shared" si="31"/>
        <v>0</v>
      </c>
      <c r="AD20" s="85">
        <f t="shared" si="31"/>
        <v>0</v>
      </c>
      <c r="AE20" s="85">
        <f t="shared" si="31"/>
        <v>0</v>
      </c>
      <c r="AF20" s="85">
        <f t="shared" si="31"/>
        <v>0</v>
      </c>
      <c r="AG20" s="85">
        <f t="shared" si="31"/>
        <v>0</v>
      </c>
      <c r="AH20" s="85">
        <f t="shared" si="31"/>
        <v>0</v>
      </c>
      <c r="AI20" s="85">
        <f t="shared" si="31"/>
        <v>0</v>
      </c>
      <c r="AK20" s="84">
        <v>19</v>
      </c>
      <c r="AL20" s="85" t="e">
        <f t="shared" si="11"/>
        <v>#REF!</v>
      </c>
      <c r="AM20" s="85" t="e">
        <f t="shared" si="12"/>
        <v>#REF!</v>
      </c>
      <c r="AN20" s="85" t="e">
        <f t="shared" si="13"/>
        <v>#REF!</v>
      </c>
      <c r="AO20" s="85" t="e">
        <f t="shared" si="14"/>
        <v>#REF!</v>
      </c>
      <c r="AP20" s="85" t="e">
        <f t="shared" si="15"/>
        <v>#REF!</v>
      </c>
      <c r="AQ20" s="85" t="e">
        <f t="shared" si="16"/>
        <v>#REF!</v>
      </c>
      <c r="AR20" s="85" t="e">
        <f t="shared" si="17"/>
        <v>#REF!</v>
      </c>
      <c r="AS20" s="85" t="e">
        <f t="shared" si="18"/>
        <v>#REF!</v>
      </c>
      <c r="AT20" s="85" t="e">
        <f t="shared" si="19"/>
        <v>#REF!</v>
      </c>
      <c r="AU20" s="85" t="e">
        <f t="shared" si="20"/>
        <v>#REF!</v>
      </c>
    </row>
    <row r="21" spans="1:47" x14ac:dyDescent="0.2">
      <c r="A21" s="84">
        <v>20</v>
      </c>
      <c r="B21" s="85" t="e">
        <f t="shared" si="0"/>
        <v>#REF!</v>
      </c>
      <c r="C21" s="85" t="e">
        <f t="shared" si="1"/>
        <v>#REF!</v>
      </c>
      <c r="D21" s="85" t="e">
        <f t="shared" si="2"/>
        <v>#REF!</v>
      </c>
      <c r="E21" s="85" t="e">
        <f t="shared" si="3"/>
        <v>#REF!</v>
      </c>
      <c r="F21" s="85" t="e">
        <f t="shared" si="4"/>
        <v>#REF!</v>
      </c>
      <c r="G21" s="85" t="e">
        <f t="shared" si="5"/>
        <v>#REF!</v>
      </c>
      <c r="H21" s="85" t="e">
        <f t="shared" si="6"/>
        <v>#REF!</v>
      </c>
      <c r="I21" s="85" t="e">
        <f t="shared" si="7"/>
        <v>#REF!</v>
      </c>
      <c r="J21" s="85" t="e">
        <f t="shared" si="8"/>
        <v>#REF!</v>
      </c>
      <c r="K21" s="85" t="e">
        <f t="shared" si="9"/>
        <v>#REF!</v>
      </c>
      <c r="M21" s="84">
        <v>20</v>
      </c>
      <c r="N21" s="85">
        <f t="shared" si="21"/>
        <v>0</v>
      </c>
      <c r="O21" s="85">
        <f t="shared" si="22"/>
        <v>0</v>
      </c>
      <c r="P21" s="85">
        <f t="shared" si="23"/>
        <v>0</v>
      </c>
      <c r="Q21" s="85">
        <f t="shared" si="24"/>
        <v>0</v>
      </c>
      <c r="R21" s="85">
        <f t="shared" si="25"/>
        <v>0</v>
      </c>
      <c r="S21" s="85">
        <f t="shared" si="26"/>
        <v>0</v>
      </c>
      <c r="T21" s="85">
        <f t="shared" si="27"/>
        <v>0</v>
      </c>
      <c r="U21" s="85">
        <f t="shared" si="28"/>
        <v>0</v>
      </c>
      <c r="V21" s="85">
        <f t="shared" si="29"/>
        <v>0</v>
      </c>
      <c r="W21" s="85">
        <f t="shared" si="30"/>
        <v>0</v>
      </c>
      <c r="Y21" s="84">
        <v>20</v>
      </c>
      <c r="Z21" s="85">
        <f t="shared" si="31"/>
        <v>0</v>
      </c>
      <c r="AA21" s="85">
        <f t="shared" si="31"/>
        <v>0</v>
      </c>
      <c r="AB21" s="85">
        <f t="shared" si="31"/>
        <v>0</v>
      </c>
      <c r="AC21" s="85">
        <f t="shared" si="31"/>
        <v>0</v>
      </c>
      <c r="AD21" s="85">
        <f t="shared" si="31"/>
        <v>0</v>
      </c>
      <c r="AE21" s="85">
        <f t="shared" si="31"/>
        <v>0</v>
      </c>
      <c r="AF21" s="85">
        <f t="shared" si="31"/>
        <v>0</v>
      </c>
      <c r="AG21" s="85">
        <f t="shared" si="31"/>
        <v>0</v>
      </c>
      <c r="AH21" s="85">
        <f t="shared" si="31"/>
        <v>0</v>
      </c>
      <c r="AI21" s="85">
        <f t="shared" si="31"/>
        <v>0</v>
      </c>
      <c r="AK21" s="84">
        <v>20</v>
      </c>
      <c r="AL21" s="85" t="e">
        <f t="shared" si="11"/>
        <v>#REF!</v>
      </c>
      <c r="AM21" s="85" t="e">
        <f t="shared" si="12"/>
        <v>#REF!</v>
      </c>
      <c r="AN21" s="85" t="e">
        <f t="shared" si="13"/>
        <v>#REF!</v>
      </c>
      <c r="AO21" s="85" t="e">
        <f t="shared" si="14"/>
        <v>#REF!</v>
      </c>
      <c r="AP21" s="85" t="e">
        <f t="shared" si="15"/>
        <v>#REF!</v>
      </c>
      <c r="AQ21" s="85" t="e">
        <f t="shared" si="16"/>
        <v>#REF!</v>
      </c>
      <c r="AR21" s="85" t="e">
        <f t="shared" si="17"/>
        <v>#REF!</v>
      </c>
      <c r="AS21" s="85" t="e">
        <f t="shared" si="18"/>
        <v>#REF!</v>
      </c>
      <c r="AT21" s="85" t="e">
        <f t="shared" si="19"/>
        <v>#REF!</v>
      </c>
      <c r="AU21" s="85" t="e">
        <f t="shared" si="20"/>
        <v>#REF!</v>
      </c>
    </row>
    <row r="25" spans="1:47" x14ac:dyDescent="0.2">
      <c r="A25" s="86" t="s">
        <v>4</v>
      </c>
      <c r="B25" s="86" t="s">
        <v>5</v>
      </c>
      <c r="D25" s="86" t="s">
        <v>6</v>
      </c>
      <c r="E25" s="69" t="s">
        <v>7</v>
      </c>
      <c r="H25" s="87" t="s">
        <v>8</v>
      </c>
      <c r="I25" s="88" t="e">
        <f>#REF!</f>
        <v>#REF!</v>
      </c>
    </row>
    <row r="26" spans="1:47" x14ac:dyDescent="0.2">
      <c r="A26" s="81">
        <f>'Algemene informatie'!B9</f>
        <v>0</v>
      </c>
      <c r="B26" s="140">
        <f>'Algemene informatie'!C9</f>
        <v>0</v>
      </c>
      <c r="C26" s="140"/>
      <c r="D26" s="69">
        <f>IF(B26="Kleine onderneming","Klein",IF(B26="Middelgrote onderneming","Middel",IF(B26="Grote onderneming","Groot",IF(B26="Kennisinstelling","Kennis",0))))</f>
        <v>0</v>
      </c>
      <c r="E26" s="94">
        <f>'Begroting penvoerder'!I24*0.35</f>
        <v>0</v>
      </c>
      <c r="H26" s="87" t="s">
        <v>9</v>
      </c>
      <c r="I26" s="88" t="e">
        <f>#REF!</f>
        <v>#REF!</v>
      </c>
    </row>
    <row r="27" spans="1:47" x14ac:dyDescent="0.2">
      <c r="A27" s="81">
        <f>'Algemene informatie'!B10</f>
        <v>0</v>
      </c>
      <c r="B27" s="140">
        <f>'Algemene informatie'!C10</f>
        <v>0</v>
      </c>
      <c r="C27" s="140"/>
      <c r="D27" s="69">
        <f t="shared" ref="D27:D35" si="32">IF(B27="Kleine onderneming","Klein",IF(B27="Middelgrote onderneming","Middel",IF(B27="Grote onderneming","Groot",IF(B27="Kennisinstelling","Kennis",0))))</f>
        <v>0</v>
      </c>
      <c r="E27" s="94">
        <f>'Begroting pp 2 '!I24*0.35</f>
        <v>0</v>
      </c>
      <c r="H27" s="87" t="s">
        <v>10</v>
      </c>
      <c r="I27" s="88" t="e">
        <f>#REF!</f>
        <v>#REF!</v>
      </c>
    </row>
    <row r="28" spans="1:47" x14ac:dyDescent="0.2">
      <c r="A28" s="81">
        <f>'Algemene informatie'!B11</f>
        <v>0</v>
      </c>
      <c r="B28" s="140">
        <f>'Algemene informatie'!C11</f>
        <v>0</v>
      </c>
      <c r="C28" s="140"/>
      <c r="D28" s="69">
        <f t="shared" si="32"/>
        <v>0</v>
      </c>
      <c r="E28" s="94">
        <f>'Begroting pp 3'!I24*0.35</f>
        <v>0</v>
      </c>
      <c r="H28" s="87" t="s">
        <v>11</v>
      </c>
      <c r="I28" s="88" t="e">
        <f>#REF!</f>
        <v>#REF!</v>
      </c>
    </row>
    <row r="29" spans="1:47" x14ac:dyDescent="0.2">
      <c r="A29" s="81">
        <f>'Algemene informatie'!B12</f>
        <v>0</v>
      </c>
      <c r="B29" s="140">
        <f>'Algemene informatie'!C12</f>
        <v>0</v>
      </c>
      <c r="C29" s="140"/>
      <c r="D29" s="69">
        <f t="shared" si="32"/>
        <v>0</v>
      </c>
      <c r="E29" s="94">
        <f>'Begroting pp 4'!I24*0.35</f>
        <v>0</v>
      </c>
      <c r="H29" s="87" t="s">
        <v>12</v>
      </c>
      <c r="I29" s="88" t="e">
        <f>#REF!</f>
        <v>#REF!</v>
      </c>
      <c r="J29" s="69" t="s">
        <v>13</v>
      </c>
      <c r="K29" s="69" t="s">
        <v>14</v>
      </c>
    </row>
    <row r="30" spans="1:47" x14ac:dyDescent="0.2">
      <c r="A30" s="81">
        <f>'Algemene informatie'!B13</f>
        <v>0</v>
      </c>
      <c r="B30" s="140">
        <f>'Algemene informatie'!C13</f>
        <v>0</v>
      </c>
      <c r="C30" s="140"/>
      <c r="D30" s="69">
        <f t="shared" si="32"/>
        <v>0</v>
      </c>
      <c r="E30" s="94">
        <f>'Begroting pp 5'!$I$24*0.35</f>
        <v>0</v>
      </c>
      <c r="H30" s="87" t="s">
        <v>15</v>
      </c>
      <c r="I30" s="88" t="e">
        <f>#REF!</f>
        <v>#REF!</v>
      </c>
      <c r="J30" s="69" t="s">
        <v>16</v>
      </c>
    </row>
    <row r="31" spans="1:47" x14ac:dyDescent="0.2">
      <c r="A31" s="81">
        <f>'Algemene informatie'!B14</f>
        <v>0</v>
      </c>
      <c r="B31" s="140">
        <f>'Algemene informatie'!C14</f>
        <v>0</v>
      </c>
      <c r="C31" s="140"/>
      <c r="D31" s="69">
        <f t="shared" si="32"/>
        <v>0</v>
      </c>
      <c r="E31" s="94">
        <f>'Begroting pp 6'!$I$24*0.35</f>
        <v>0</v>
      </c>
      <c r="H31" s="87" t="s">
        <v>17</v>
      </c>
      <c r="I31" s="88" t="e">
        <f>#REF!</f>
        <v>#REF!</v>
      </c>
      <c r="J31" s="69" t="s">
        <v>18</v>
      </c>
    </row>
    <row r="32" spans="1:47" x14ac:dyDescent="0.2">
      <c r="A32" s="81">
        <f>'Algemene informatie'!B15</f>
        <v>0</v>
      </c>
      <c r="B32" s="140">
        <f>'Algemene informatie'!C15</f>
        <v>0</v>
      </c>
      <c r="C32" s="140"/>
      <c r="D32" s="69">
        <f t="shared" si="32"/>
        <v>0</v>
      </c>
      <c r="E32" s="94">
        <f>'Begroting pp 7'!$I$24*0.35</f>
        <v>0</v>
      </c>
    </row>
    <row r="33" spans="1:5" x14ac:dyDescent="0.2">
      <c r="A33" s="81">
        <f>'Algemene informatie'!B16</f>
        <v>0</v>
      </c>
      <c r="B33" s="140">
        <f>'Algemene informatie'!C16</f>
        <v>0</v>
      </c>
      <c r="C33" s="140"/>
      <c r="D33" s="69">
        <f t="shared" si="32"/>
        <v>0</v>
      </c>
      <c r="E33" s="94">
        <f>'Begroting pp 8'!$I$24*0.35</f>
        <v>0</v>
      </c>
    </row>
    <row r="34" spans="1:5" x14ac:dyDescent="0.2">
      <c r="A34" s="81">
        <f>'Algemene informatie'!B17</f>
        <v>0</v>
      </c>
      <c r="B34" s="140">
        <f>'Algemene informatie'!C17</f>
        <v>0</v>
      </c>
      <c r="C34" s="140"/>
      <c r="D34" s="69">
        <f t="shared" si="32"/>
        <v>0</v>
      </c>
      <c r="E34" s="94">
        <f>'Begroting pp 9'!$I$24*0.35</f>
        <v>0</v>
      </c>
    </row>
    <row r="35" spans="1:5" x14ac:dyDescent="0.2">
      <c r="A35" s="81">
        <f>'Algemene informatie'!B18</f>
        <v>0</v>
      </c>
      <c r="B35" s="140">
        <f>'Algemene informatie'!C18</f>
        <v>0</v>
      </c>
      <c r="C35" s="140"/>
      <c r="D35" s="69">
        <f t="shared" si="32"/>
        <v>0</v>
      </c>
      <c r="E35" s="94">
        <f>'Begroting pp 10'!$I$24*0.35</f>
        <v>0</v>
      </c>
    </row>
    <row r="36" spans="1:5" x14ac:dyDescent="0.2">
      <c r="E36" s="94">
        <f>SUM(E26:E35)</f>
        <v>0</v>
      </c>
    </row>
    <row r="39" spans="1:5" x14ac:dyDescent="0.2">
      <c r="A39" s="86" t="s">
        <v>19</v>
      </c>
      <c r="B39" s="86" t="s">
        <v>20</v>
      </c>
      <c r="C39" s="89"/>
      <c r="D39" s="86" t="s">
        <v>6</v>
      </c>
    </row>
    <row r="40" spans="1:5" x14ac:dyDescent="0.2">
      <c r="A40" s="81">
        <f>'Algemene informatie'!A23</f>
        <v>1</v>
      </c>
      <c r="B40" s="106">
        <f>'Algemene informatie'!C23</f>
        <v>0</v>
      </c>
      <c r="C40" s="90"/>
      <c r="D40" s="87">
        <f>IF(B40="Industrieel onderzoek","Ind",IF(B40="Experimentele ontwikkeling","Exp",IF(B40="Innovatiesteun voor MKB","Inn",IF(B40="Proces-innovatie","Pro",IF(B40="Overige steun o.b.v. de-minimis regeling","Dem",0)))))</f>
        <v>0</v>
      </c>
    </row>
    <row r="41" spans="1:5" x14ac:dyDescent="0.2">
      <c r="A41" s="81">
        <f>'Algemene informatie'!A24</f>
        <v>2</v>
      </c>
      <c r="B41" s="106">
        <f>'Algemene informatie'!C24</f>
        <v>0</v>
      </c>
      <c r="C41" s="90"/>
      <c r="D41" s="87">
        <f t="shared" ref="D41:D58" si="33">IF(B41="Industrieel onderzoek","Ind",IF(B41="Experimentele ontwikkeling","Exp",IF(B41="Innovatiesteun voor MKB","Inn",IF(B41="Proces-innovatie","Pro",IF(B41="Overige steun o.b.v. de-minimis regeling","Dem",0)))))</f>
        <v>0</v>
      </c>
    </row>
    <row r="42" spans="1:5" x14ac:dyDescent="0.2">
      <c r="A42" s="81">
        <f>'Algemene informatie'!A25</f>
        <v>3</v>
      </c>
      <c r="B42" s="106">
        <f>'Algemene informatie'!C25</f>
        <v>0</v>
      </c>
      <c r="C42" s="90"/>
      <c r="D42" s="87">
        <f t="shared" si="33"/>
        <v>0</v>
      </c>
    </row>
    <row r="43" spans="1:5" x14ac:dyDescent="0.2">
      <c r="A43" s="81">
        <f>'Algemene informatie'!A26</f>
        <v>4</v>
      </c>
      <c r="B43" s="106">
        <f>'Algemene informatie'!C26</f>
        <v>0</v>
      </c>
      <c r="C43" s="90"/>
      <c r="D43" s="87">
        <f t="shared" si="33"/>
        <v>0</v>
      </c>
    </row>
    <row r="44" spans="1:5" x14ac:dyDescent="0.2">
      <c r="A44" s="81">
        <f>'Algemene informatie'!A27</f>
        <v>5</v>
      </c>
      <c r="B44" s="106">
        <f>'Algemene informatie'!C27</f>
        <v>0</v>
      </c>
      <c r="C44" s="90"/>
      <c r="D44" s="87">
        <f t="shared" si="33"/>
        <v>0</v>
      </c>
    </row>
    <row r="45" spans="1:5" x14ac:dyDescent="0.2">
      <c r="A45" s="81">
        <f>'Algemene informatie'!A28</f>
        <v>6</v>
      </c>
      <c r="B45" s="106">
        <f>'Algemene informatie'!C28</f>
        <v>0</v>
      </c>
      <c r="C45" s="90"/>
      <c r="D45" s="87">
        <f t="shared" si="33"/>
        <v>0</v>
      </c>
    </row>
    <row r="46" spans="1:5" x14ac:dyDescent="0.2">
      <c r="A46" s="81">
        <f>'Algemene informatie'!A29</f>
        <v>7</v>
      </c>
      <c r="B46" s="106">
        <f>'Algemene informatie'!C29</f>
        <v>0</v>
      </c>
      <c r="C46" s="90"/>
      <c r="D46" s="87">
        <f t="shared" si="33"/>
        <v>0</v>
      </c>
    </row>
    <row r="47" spans="1:5" x14ac:dyDescent="0.2">
      <c r="A47" s="81">
        <f>'Algemene informatie'!A30</f>
        <v>8</v>
      </c>
      <c r="B47" s="106">
        <f>'Algemene informatie'!C30</f>
        <v>0</v>
      </c>
      <c r="C47" s="90"/>
      <c r="D47" s="87">
        <f t="shared" si="33"/>
        <v>0</v>
      </c>
    </row>
    <row r="48" spans="1:5" x14ac:dyDescent="0.2">
      <c r="A48" s="81">
        <f>'Algemene informatie'!A31</f>
        <v>9</v>
      </c>
      <c r="B48" s="106">
        <f>'Algemene informatie'!C31</f>
        <v>0</v>
      </c>
      <c r="C48" s="90"/>
      <c r="D48" s="87">
        <f t="shared" si="33"/>
        <v>0</v>
      </c>
    </row>
    <row r="49" spans="1:5" x14ac:dyDescent="0.2">
      <c r="A49" s="81">
        <f>'Algemene informatie'!A32</f>
        <v>10</v>
      </c>
      <c r="B49" s="106">
        <f>'Algemene informatie'!C32</f>
        <v>0</v>
      </c>
      <c r="C49" s="90"/>
      <c r="D49" s="87">
        <f t="shared" si="33"/>
        <v>0</v>
      </c>
    </row>
    <row r="50" spans="1:5" x14ac:dyDescent="0.2">
      <c r="A50" s="81">
        <f>'Algemene informatie'!A33</f>
        <v>11</v>
      </c>
      <c r="B50" s="106">
        <f>'Algemene informatie'!C33</f>
        <v>0</v>
      </c>
      <c r="C50" s="90"/>
      <c r="D50" s="87">
        <f t="shared" si="33"/>
        <v>0</v>
      </c>
    </row>
    <row r="51" spans="1:5" x14ac:dyDescent="0.2">
      <c r="A51" s="81">
        <f>'Algemene informatie'!A34</f>
        <v>12</v>
      </c>
      <c r="B51" s="106">
        <f>'Algemene informatie'!C34</f>
        <v>0</v>
      </c>
      <c r="C51" s="90"/>
      <c r="D51" s="87">
        <f t="shared" si="33"/>
        <v>0</v>
      </c>
    </row>
    <row r="52" spans="1:5" x14ac:dyDescent="0.2">
      <c r="A52" s="81">
        <f>'Algemene informatie'!A35</f>
        <v>13</v>
      </c>
      <c r="B52" s="106">
        <f>'Algemene informatie'!C35</f>
        <v>0</v>
      </c>
      <c r="C52" s="90"/>
      <c r="D52" s="87">
        <f t="shared" si="33"/>
        <v>0</v>
      </c>
    </row>
    <row r="53" spans="1:5" x14ac:dyDescent="0.2">
      <c r="A53" s="81">
        <f>'Algemene informatie'!A36</f>
        <v>14</v>
      </c>
      <c r="B53" s="106">
        <f>'Algemene informatie'!C36</f>
        <v>0</v>
      </c>
      <c r="C53" s="90"/>
      <c r="D53" s="87">
        <f t="shared" si="33"/>
        <v>0</v>
      </c>
    </row>
    <row r="54" spans="1:5" x14ac:dyDescent="0.2">
      <c r="A54" s="81">
        <f>'Algemene informatie'!A37</f>
        <v>15</v>
      </c>
      <c r="B54" s="106">
        <f>'Algemene informatie'!C37</f>
        <v>0</v>
      </c>
      <c r="C54" s="90"/>
      <c r="D54" s="87">
        <f t="shared" si="33"/>
        <v>0</v>
      </c>
    </row>
    <row r="55" spans="1:5" x14ac:dyDescent="0.2">
      <c r="A55" s="81">
        <f>'Algemene informatie'!A38</f>
        <v>16</v>
      </c>
      <c r="B55" s="106">
        <f>'Algemene informatie'!C38</f>
        <v>0</v>
      </c>
      <c r="C55" s="90"/>
      <c r="D55" s="87">
        <f t="shared" si="33"/>
        <v>0</v>
      </c>
    </row>
    <row r="56" spans="1:5" x14ac:dyDescent="0.2">
      <c r="A56" s="81">
        <f>'Algemene informatie'!A39</f>
        <v>17</v>
      </c>
      <c r="B56" s="106">
        <f>'Algemene informatie'!C39</f>
        <v>0</v>
      </c>
      <c r="C56" s="90"/>
      <c r="D56" s="87">
        <f t="shared" si="33"/>
        <v>0</v>
      </c>
    </row>
    <row r="57" spans="1:5" x14ac:dyDescent="0.2">
      <c r="A57" s="81">
        <f>'Algemene informatie'!A40</f>
        <v>18</v>
      </c>
      <c r="B57" s="106">
        <f>'Algemene informatie'!C40</f>
        <v>0</v>
      </c>
      <c r="C57" s="90"/>
      <c r="D57" s="87">
        <f t="shared" si="33"/>
        <v>0</v>
      </c>
    </row>
    <row r="58" spans="1:5" x14ac:dyDescent="0.2">
      <c r="A58" s="81">
        <f>'Algemene informatie'!A41</f>
        <v>19</v>
      </c>
      <c r="B58" s="106">
        <f>'Algemene informatie'!C41</f>
        <v>0</v>
      </c>
      <c r="C58" s="90"/>
      <c r="D58" s="87">
        <f t="shared" si="33"/>
        <v>0</v>
      </c>
    </row>
    <row r="59" spans="1:5" x14ac:dyDescent="0.2">
      <c r="A59" s="81">
        <f>'Algemene informatie'!A42</f>
        <v>20</v>
      </c>
      <c r="B59" s="106">
        <f>'Algemene informatie'!C42</f>
        <v>0</v>
      </c>
      <c r="C59" s="90"/>
      <c r="D59" s="87">
        <f>IF(B59="Industrieel onderzoek","Ind",IF(B59="Experimentele ontwikkeling","Exp",IF(B59="Innovatiesteun voor MKB","Inn",IF(B59="Proces-innovatie","Pro",IF(B59="Overige steun o.b.v. de-minimis regeling","Dem",0)))))</f>
        <v>0</v>
      </c>
    </row>
    <row r="64" spans="1:5" x14ac:dyDescent="0.2">
      <c r="A64" s="91" t="s">
        <v>21</v>
      </c>
      <c r="B64" s="91"/>
      <c r="C64" s="91"/>
      <c r="D64" s="91"/>
      <c r="E64" s="91"/>
    </row>
    <row r="65" spans="1:8" s="92" customFormat="1" x14ac:dyDescent="0.2">
      <c r="A65" s="69" t="e">
        <f>'Algemene informatie'!#REF!</f>
        <v>#REF!</v>
      </c>
      <c r="B65" s="69"/>
      <c r="C65" s="69"/>
      <c r="D65" s="69"/>
      <c r="E65" s="69"/>
      <c r="F65" s="69"/>
      <c r="G65" s="69"/>
      <c r="H65" s="69"/>
    </row>
    <row r="66" spans="1:8" s="92" customFormat="1" x14ac:dyDescent="0.2">
      <c r="A66" s="69" t="e">
        <f>'Algemene informatie'!#REF!</f>
        <v>#REF!</v>
      </c>
      <c r="B66" s="69"/>
      <c r="C66" s="69"/>
      <c r="D66" s="69"/>
      <c r="E66" s="69"/>
      <c r="F66" s="69"/>
      <c r="G66" s="69"/>
      <c r="H66" s="69"/>
    </row>
    <row r="67" spans="1:8" s="92" customFormat="1" x14ac:dyDescent="0.2">
      <c r="A67" s="93"/>
      <c r="B67" s="69"/>
      <c r="C67" s="69"/>
      <c r="D67" s="69"/>
      <c r="E67" s="69"/>
      <c r="F67" s="69"/>
      <c r="G67" s="69"/>
      <c r="H67" s="69"/>
    </row>
    <row r="68" spans="1:8" x14ac:dyDescent="0.2">
      <c r="A68" s="93">
        <v>0.35</v>
      </c>
      <c r="B68" s="69" t="s">
        <v>22</v>
      </c>
    </row>
    <row r="69" spans="1:8" x14ac:dyDescent="0.2">
      <c r="A69" s="94">
        <f>'Begroting totaal'!I24</f>
        <v>0</v>
      </c>
      <c r="B69" s="69" t="s">
        <v>23</v>
      </c>
    </row>
    <row r="70" spans="1:8" x14ac:dyDescent="0.2">
      <c r="A70" s="94">
        <f>A69*A68</f>
        <v>0</v>
      </c>
      <c r="B70" s="69" t="s">
        <v>24</v>
      </c>
    </row>
    <row r="71" spans="1:8" x14ac:dyDescent="0.2">
      <c r="A71" s="95" t="e">
        <f>IF('Algemene informatie'!#REF!="Tender Valorisatie MKB",IF(A70&lt;50000,0,IF(A70&gt;350000,350000,A70)),IF(A70&lt;100000,0,IF(A70&gt;1000000,1000000,A70)))</f>
        <v>#REF!</v>
      </c>
      <c r="B71" s="96" t="s">
        <v>25</v>
      </c>
    </row>
    <row r="72" spans="1:8" x14ac:dyDescent="0.2">
      <c r="A72" s="97">
        <f>IF(A69=0,0,A71/A69)</f>
        <v>0</v>
      </c>
      <c r="B72" s="96" t="s">
        <v>26</v>
      </c>
    </row>
    <row r="74" spans="1:8" x14ac:dyDescent="0.2">
      <c r="A74" s="93" t="b">
        <f>IF(AND(Rekensheet!$A$70&gt;=50000,Rekensheet!$A$70&lt;=200000),(IF('Begroting totaal'!I29*Rekensheet!$A$68&lt;=100000,"Akkoord","Niet Akkoord")),IF(AND(Rekensheet!$A$70&gt;200000,Rekensheet!$A$70&lt;=350000),(IF('Begroting totaal'!I29*Rekensheet!$A$68&lt;=175000,"Akkoord","Niet Akkoord"))))</f>
        <v>0</v>
      </c>
    </row>
    <row r="75" spans="1:8" x14ac:dyDescent="0.2">
      <c r="A75" s="94"/>
    </row>
    <row r="79" spans="1:8" x14ac:dyDescent="0.2">
      <c r="C79" s="98"/>
      <c r="D79" s="98"/>
    </row>
    <row r="80" spans="1:8" x14ac:dyDescent="0.2">
      <c r="C80" s="98"/>
      <c r="D80" s="98"/>
    </row>
    <row r="81" spans="1:4" x14ac:dyDescent="0.2">
      <c r="C81" s="98"/>
      <c r="D81" s="98"/>
    </row>
    <row r="82" spans="1:4" x14ac:dyDescent="0.2">
      <c r="C82" s="98"/>
      <c r="D82" s="98"/>
    </row>
    <row r="83" spans="1:4" x14ac:dyDescent="0.2">
      <c r="A83" s="98"/>
      <c r="B83" s="98"/>
      <c r="C83" s="98"/>
      <c r="D83" s="98"/>
    </row>
    <row r="84" spans="1:4" x14ac:dyDescent="0.2">
      <c r="A84" s="98"/>
      <c r="B84" s="98"/>
      <c r="C84" s="98"/>
      <c r="D84" s="98"/>
    </row>
    <row r="85" spans="1:4" x14ac:dyDescent="0.2">
      <c r="A85" s="98"/>
      <c r="B85" s="98"/>
      <c r="C85" s="98"/>
      <c r="D85" s="98"/>
    </row>
    <row r="86" spans="1:4" x14ac:dyDescent="0.2">
      <c r="A86" s="98"/>
      <c r="B86" s="98"/>
      <c r="C86" s="98"/>
      <c r="D86" s="98"/>
    </row>
    <row r="87" spans="1:4" x14ac:dyDescent="0.2">
      <c r="A87" s="98"/>
      <c r="B87" s="98"/>
      <c r="C87" s="98"/>
      <c r="D87" s="98"/>
    </row>
  </sheetData>
  <mergeCells count="10">
    <mergeCell ref="B32:C32"/>
    <mergeCell ref="B33:C33"/>
    <mergeCell ref="B34:C34"/>
    <mergeCell ref="B35:C35"/>
    <mergeCell ref="B26:C26"/>
    <mergeCell ref="B27:C27"/>
    <mergeCell ref="B28:C28"/>
    <mergeCell ref="B29:C29"/>
    <mergeCell ref="B30:C30"/>
    <mergeCell ref="B31:C3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rgb="FF7030A0"/>
  </sheetPr>
  <dimension ref="A1:N89"/>
  <sheetViews>
    <sheetView showGridLines="0" zoomScale="90" zoomScaleNormal="90" workbookViewId="0">
      <selection activeCell="L4" sqref="L4:L26"/>
    </sheetView>
  </sheetViews>
  <sheetFormatPr defaultColWidth="9" defaultRowHeight="11.4" x14ac:dyDescent="0.2"/>
  <cols>
    <col min="1" max="10" width="15.59765625" style="69" customWidth="1"/>
    <col min="11" max="11" width="13.5" style="69" customWidth="1"/>
    <col min="12" max="12" width="29.8984375" style="69" customWidth="1"/>
    <col min="13" max="13" width="31.69921875" style="69" customWidth="1"/>
    <col min="14" max="14" width="50.59765625" style="69" customWidth="1"/>
    <col min="15" max="16384" width="9" style="69"/>
  </cols>
  <sheetData>
    <row r="1" spans="1:12" x14ac:dyDescent="0.2">
      <c r="A1" s="158" t="s">
        <v>73</v>
      </c>
      <c r="B1" s="158"/>
      <c r="C1" s="158"/>
      <c r="D1" s="157">
        <f>'Algemene informatie'!B15</f>
        <v>0</v>
      </c>
      <c r="E1" s="157"/>
      <c r="F1" s="157"/>
      <c r="G1" s="59"/>
      <c r="H1" s="59"/>
      <c r="I1" s="59"/>
      <c r="J1" s="59"/>
    </row>
    <row r="2" spans="1:12" x14ac:dyDescent="0.2">
      <c r="A2" s="59" t="s">
        <v>49</v>
      </c>
      <c r="B2" s="59"/>
      <c r="C2" s="59"/>
      <c r="D2" s="59"/>
      <c r="E2" s="59"/>
      <c r="F2" s="59"/>
      <c r="G2" s="59"/>
      <c r="H2" s="59"/>
      <c r="I2" s="59"/>
      <c r="J2" s="59"/>
    </row>
    <row r="3" spans="1:12" s="71" customFormat="1" ht="58.5" customHeight="1" x14ac:dyDescent="0.2">
      <c r="A3" s="70" t="s">
        <v>19</v>
      </c>
      <c r="B3" s="61" t="s">
        <v>50</v>
      </c>
      <c r="C3" s="61" t="s">
        <v>51</v>
      </c>
      <c r="D3" s="61" t="s">
        <v>52</v>
      </c>
      <c r="E3" s="61" t="s">
        <v>53</v>
      </c>
      <c r="F3" s="61" t="s">
        <v>54</v>
      </c>
      <c r="G3" s="61" t="s">
        <v>55</v>
      </c>
      <c r="H3" s="61" t="s">
        <v>56</v>
      </c>
      <c r="I3" s="61" t="s">
        <v>57</v>
      </c>
      <c r="K3" s="101" t="s">
        <v>58</v>
      </c>
      <c r="L3" s="102" t="s">
        <v>59</v>
      </c>
    </row>
    <row r="4" spans="1:12" ht="11.25" customHeight="1" x14ac:dyDescent="0.2">
      <c r="A4" s="62">
        <v>1</v>
      </c>
      <c r="B4" s="63">
        <f>SUMIFS($I$27:$I$86,$C$27:$C$86,1)</f>
        <v>0</v>
      </c>
      <c r="C4" s="15"/>
      <c r="D4" s="15"/>
      <c r="E4" s="15"/>
      <c r="F4" s="15"/>
      <c r="G4" s="15"/>
      <c r="H4" s="15"/>
      <c r="I4" s="64">
        <f t="shared" ref="I4:I23" si="0">SUM(B4:H4)</f>
        <v>0</v>
      </c>
      <c r="K4" s="103"/>
      <c r="L4" s="163" t="s">
        <v>60</v>
      </c>
    </row>
    <row r="5" spans="1:12" x14ac:dyDescent="0.2">
      <c r="A5" s="62">
        <v>2</v>
      </c>
      <c r="B5" s="63">
        <f>SUMIFS($I$27:$I$86,$C$27:$C$86,2)</f>
        <v>0</v>
      </c>
      <c r="C5" s="15"/>
      <c r="D5" s="15"/>
      <c r="E5" s="15"/>
      <c r="F5" s="15"/>
      <c r="G5" s="15"/>
      <c r="H5" s="15"/>
      <c r="I5" s="64">
        <f t="shared" si="0"/>
        <v>0</v>
      </c>
      <c r="K5" s="103"/>
      <c r="L5" s="164"/>
    </row>
    <row r="6" spans="1:12" x14ac:dyDescent="0.2">
      <c r="A6" s="62">
        <v>3</v>
      </c>
      <c r="B6" s="63">
        <f>SUMIFS($I$27:$I$86,$C$27:$C$86,3)</f>
        <v>0</v>
      </c>
      <c r="C6" s="15"/>
      <c r="D6" s="15"/>
      <c r="E6" s="15"/>
      <c r="F6" s="15"/>
      <c r="G6" s="15"/>
      <c r="H6" s="15"/>
      <c r="I6" s="64">
        <f t="shared" si="0"/>
        <v>0</v>
      </c>
      <c r="K6" s="103"/>
      <c r="L6" s="164"/>
    </row>
    <row r="7" spans="1:12" x14ac:dyDescent="0.2">
      <c r="A7" s="62">
        <v>4</v>
      </c>
      <c r="B7" s="63">
        <f>SUMIFS($I$27:$I$86,$C$27:$C$86,4)</f>
        <v>0</v>
      </c>
      <c r="C7" s="15"/>
      <c r="D7" s="15"/>
      <c r="E7" s="15"/>
      <c r="F7" s="15"/>
      <c r="G7" s="15"/>
      <c r="H7" s="15"/>
      <c r="I7" s="64">
        <f t="shared" si="0"/>
        <v>0</v>
      </c>
      <c r="K7" s="103"/>
      <c r="L7" s="164"/>
    </row>
    <row r="8" spans="1:12" x14ac:dyDescent="0.2">
      <c r="A8" s="62">
        <v>5</v>
      </c>
      <c r="B8" s="63">
        <f>SUMIFS($I$27:$I$86,$C$27:$C$86,5)</f>
        <v>0</v>
      </c>
      <c r="C8" s="15"/>
      <c r="D8" s="15"/>
      <c r="E8" s="15"/>
      <c r="F8" s="15"/>
      <c r="G8" s="15"/>
      <c r="H8" s="15"/>
      <c r="I8" s="64">
        <f t="shared" si="0"/>
        <v>0</v>
      </c>
      <c r="K8" s="103"/>
      <c r="L8" s="164"/>
    </row>
    <row r="9" spans="1:12" x14ac:dyDescent="0.2">
      <c r="A9" s="62">
        <v>6</v>
      </c>
      <c r="B9" s="63">
        <f>SUMIFS($I$27:$I$86,$C$27:$C$86,6)</f>
        <v>0</v>
      </c>
      <c r="C9" s="15"/>
      <c r="D9" s="15"/>
      <c r="E9" s="15"/>
      <c r="F9" s="15"/>
      <c r="G9" s="15"/>
      <c r="H9" s="15"/>
      <c r="I9" s="64">
        <f t="shared" si="0"/>
        <v>0</v>
      </c>
      <c r="K9" s="103"/>
      <c r="L9" s="164"/>
    </row>
    <row r="10" spans="1:12" x14ac:dyDescent="0.2">
      <c r="A10" s="62">
        <v>7</v>
      </c>
      <c r="B10" s="63">
        <f>SUMIFS($I$27:$I$86,$C$27:$C$86,7)</f>
        <v>0</v>
      </c>
      <c r="C10" s="15"/>
      <c r="D10" s="15"/>
      <c r="E10" s="15"/>
      <c r="F10" s="15"/>
      <c r="G10" s="15"/>
      <c r="H10" s="15"/>
      <c r="I10" s="64">
        <f t="shared" si="0"/>
        <v>0</v>
      </c>
      <c r="K10" s="103"/>
      <c r="L10" s="164"/>
    </row>
    <row r="11" spans="1:12" x14ac:dyDescent="0.2">
      <c r="A11" s="62">
        <v>8</v>
      </c>
      <c r="B11" s="63">
        <f>SUMIFS($I$27:$I$86,$C$27:$C$86,8)</f>
        <v>0</v>
      </c>
      <c r="C11" s="15"/>
      <c r="D11" s="15"/>
      <c r="E11" s="15"/>
      <c r="F11" s="15"/>
      <c r="G11" s="15"/>
      <c r="H11" s="15"/>
      <c r="I11" s="64">
        <f t="shared" si="0"/>
        <v>0</v>
      </c>
      <c r="K11" s="103"/>
      <c r="L11" s="164"/>
    </row>
    <row r="12" spans="1:12" hidden="1" x14ac:dyDescent="0.2">
      <c r="A12" s="62">
        <v>9</v>
      </c>
      <c r="B12" s="63">
        <f>SUMIFS($I$27:$I$86,$C$27:$C$86,9)</f>
        <v>0</v>
      </c>
      <c r="C12" s="15"/>
      <c r="D12" s="15"/>
      <c r="E12" s="15"/>
      <c r="F12" s="15"/>
      <c r="G12" s="15"/>
      <c r="H12" s="15"/>
      <c r="I12" s="64">
        <f t="shared" si="0"/>
        <v>0</v>
      </c>
      <c r="K12" s="98"/>
      <c r="L12" s="164"/>
    </row>
    <row r="13" spans="1:12" hidden="1" x14ac:dyDescent="0.2">
      <c r="A13" s="62">
        <v>10</v>
      </c>
      <c r="B13" s="63">
        <f>SUMIFS($I$27:$I$86,$C$27:$C$86,10)</f>
        <v>0</v>
      </c>
      <c r="C13" s="15"/>
      <c r="D13" s="15"/>
      <c r="E13" s="15"/>
      <c r="F13" s="15"/>
      <c r="G13" s="15"/>
      <c r="H13" s="15"/>
      <c r="I13" s="64">
        <f t="shared" si="0"/>
        <v>0</v>
      </c>
      <c r="K13" s="98"/>
      <c r="L13" s="164"/>
    </row>
    <row r="14" spans="1:12" hidden="1" x14ac:dyDescent="0.2">
      <c r="A14" s="62">
        <v>11</v>
      </c>
      <c r="B14" s="63">
        <f>SUMIFS($I$27:$I$86,$C$27:$C$86,11)</f>
        <v>0</v>
      </c>
      <c r="C14" s="15"/>
      <c r="D14" s="15"/>
      <c r="E14" s="15"/>
      <c r="F14" s="15"/>
      <c r="G14" s="15"/>
      <c r="H14" s="15"/>
      <c r="I14" s="64">
        <f t="shared" si="0"/>
        <v>0</v>
      </c>
      <c r="K14" s="98"/>
      <c r="L14" s="164"/>
    </row>
    <row r="15" spans="1:12" hidden="1" x14ac:dyDescent="0.2">
      <c r="A15" s="62">
        <v>12</v>
      </c>
      <c r="B15" s="63">
        <f>SUMIFS($I$27:$I$86,$C$27:$C$86,12)</f>
        <v>0</v>
      </c>
      <c r="C15" s="15"/>
      <c r="D15" s="15"/>
      <c r="E15" s="15"/>
      <c r="F15" s="15"/>
      <c r="G15" s="15"/>
      <c r="H15" s="15"/>
      <c r="I15" s="64">
        <f t="shared" si="0"/>
        <v>0</v>
      </c>
      <c r="K15" s="98"/>
      <c r="L15" s="164"/>
    </row>
    <row r="16" spans="1:12" hidden="1" x14ac:dyDescent="0.2">
      <c r="A16" s="62">
        <v>13</v>
      </c>
      <c r="B16" s="63">
        <f>SUMIFS($I$27:$I$86,$C$27:$C$86,13)</f>
        <v>0</v>
      </c>
      <c r="C16" s="15"/>
      <c r="D16" s="15"/>
      <c r="E16" s="15"/>
      <c r="F16" s="15"/>
      <c r="G16" s="15"/>
      <c r="H16" s="15"/>
      <c r="I16" s="64">
        <f t="shared" si="0"/>
        <v>0</v>
      </c>
      <c r="K16" s="98"/>
      <c r="L16" s="164"/>
    </row>
    <row r="17" spans="1:14" ht="11.25" hidden="1" customHeight="1" x14ac:dyDescent="0.2">
      <c r="A17" s="62">
        <v>14</v>
      </c>
      <c r="B17" s="63">
        <f>SUMIFS($I$27:$I$86,$C$27:$C$86,14)</f>
        <v>0</v>
      </c>
      <c r="C17" s="15"/>
      <c r="D17" s="15"/>
      <c r="E17" s="15"/>
      <c r="F17" s="15"/>
      <c r="G17" s="15"/>
      <c r="H17" s="15"/>
      <c r="I17" s="64">
        <f t="shared" si="0"/>
        <v>0</v>
      </c>
      <c r="K17" s="98"/>
      <c r="L17" s="164"/>
    </row>
    <row r="18" spans="1:14" hidden="1" x14ac:dyDescent="0.2">
      <c r="A18" s="62">
        <v>15</v>
      </c>
      <c r="B18" s="63">
        <f>SUMIFS($I$27:$I$86,$C$27:$C$86,15)</f>
        <v>0</v>
      </c>
      <c r="C18" s="15"/>
      <c r="D18" s="15"/>
      <c r="E18" s="15"/>
      <c r="F18" s="15"/>
      <c r="G18" s="15"/>
      <c r="H18" s="15"/>
      <c r="I18" s="64">
        <f t="shared" si="0"/>
        <v>0</v>
      </c>
      <c r="K18" s="98"/>
      <c r="L18" s="164"/>
    </row>
    <row r="19" spans="1:14" hidden="1" x14ac:dyDescent="0.2">
      <c r="A19" s="62">
        <v>16</v>
      </c>
      <c r="B19" s="63">
        <f>SUMIFS($I$27:$I$86,$C$27:$C$86,16)</f>
        <v>0</v>
      </c>
      <c r="C19" s="15"/>
      <c r="D19" s="15"/>
      <c r="E19" s="15"/>
      <c r="F19" s="15"/>
      <c r="G19" s="15"/>
      <c r="H19" s="15"/>
      <c r="I19" s="64">
        <f t="shared" si="0"/>
        <v>0</v>
      </c>
      <c r="K19" s="98"/>
      <c r="L19" s="164"/>
    </row>
    <row r="20" spans="1:14" hidden="1" x14ac:dyDescent="0.2">
      <c r="A20" s="62">
        <v>17</v>
      </c>
      <c r="B20" s="63">
        <f>SUMIFS($I$27:$I$86,$C$27:$C$86,17)</f>
        <v>0</v>
      </c>
      <c r="C20" s="15"/>
      <c r="D20" s="15"/>
      <c r="E20" s="15"/>
      <c r="F20" s="15"/>
      <c r="G20" s="15"/>
      <c r="H20" s="15"/>
      <c r="I20" s="64">
        <f t="shared" si="0"/>
        <v>0</v>
      </c>
      <c r="K20" s="98"/>
      <c r="L20" s="164"/>
    </row>
    <row r="21" spans="1:14" hidden="1" x14ac:dyDescent="0.2">
      <c r="A21" s="62">
        <v>18</v>
      </c>
      <c r="B21" s="63">
        <f>SUMIFS($I$27:$I$86,$C$27:$C$86,18)</f>
        <v>0</v>
      </c>
      <c r="C21" s="15"/>
      <c r="D21" s="15"/>
      <c r="E21" s="15"/>
      <c r="F21" s="15"/>
      <c r="G21" s="15"/>
      <c r="H21" s="15"/>
      <c r="I21" s="64">
        <f t="shared" si="0"/>
        <v>0</v>
      </c>
      <c r="K21" s="98"/>
      <c r="L21" s="164"/>
    </row>
    <row r="22" spans="1:14" hidden="1" x14ac:dyDescent="0.2">
      <c r="A22" s="62">
        <v>19</v>
      </c>
      <c r="B22" s="63">
        <f>SUMIFS($I$27:$I$86,$C$27:$C$86,19)</f>
        <v>0</v>
      </c>
      <c r="C22" s="15"/>
      <c r="D22" s="15"/>
      <c r="E22" s="15"/>
      <c r="F22" s="15"/>
      <c r="G22" s="15"/>
      <c r="H22" s="15"/>
      <c r="I22" s="64">
        <f t="shared" si="0"/>
        <v>0</v>
      </c>
      <c r="K22" s="98"/>
      <c r="L22" s="164"/>
    </row>
    <row r="23" spans="1:14" hidden="1" x14ac:dyDescent="0.2">
      <c r="A23" s="62">
        <v>20</v>
      </c>
      <c r="B23" s="63">
        <f>SUMIFS($I$27:$I$86,$C$27:$C$86,20)</f>
        <v>0</v>
      </c>
      <c r="C23" s="15"/>
      <c r="D23" s="15"/>
      <c r="E23" s="15"/>
      <c r="F23" s="15"/>
      <c r="G23" s="15"/>
      <c r="H23" s="15"/>
      <c r="I23" s="64">
        <f t="shared" si="0"/>
        <v>0</v>
      </c>
      <c r="K23" s="98"/>
      <c r="L23" s="164"/>
    </row>
    <row r="24" spans="1:14" x14ac:dyDescent="0.2">
      <c r="A24" s="65" t="s">
        <v>61</v>
      </c>
      <c r="B24" s="30">
        <f t="shared" ref="B24:G24" si="1">SUM(B4:B23)</f>
        <v>0</v>
      </c>
      <c r="C24" s="30">
        <f t="shared" si="1"/>
        <v>0</v>
      </c>
      <c r="D24" s="30">
        <f t="shared" si="1"/>
        <v>0</v>
      </c>
      <c r="E24" s="30">
        <f t="shared" si="1"/>
        <v>0</v>
      </c>
      <c r="F24" s="30">
        <f t="shared" si="1"/>
        <v>0</v>
      </c>
      <c r="G24" s="30">
        <f t="shared" si="1"/>
        <v>0</v>
      </c>
      <c r="H24" s="30">
        <f>SUM(H4:H23)</f>
        <v>0</v>
      </c>
      <c r="I24" s="30">
        <f>SUM(I4:I23)</f>
        <v>0</v>
      </c>
      <c r="K24" s="98"/>
      <c r="L24" s="164"/>
    </row>
    <row r="25" spans="1:14" x14ac:dyDescent="0.2">
      <c r="A25" s="59"/>
      <c r="B25" s="59"/>
      <c r="C25" s="59"/>
      <c r="D25" s="59"/>
      <c r="E25" s="72"/>
      <c r="F25" s="59"/>
      <c r="G25" s="59"/>
      <c r="H25" s="59"/>
      <c r="I25" s="59"/>
      <c r="J25" s="59"/>
      <c r="K25" s="59"/>
      <c r="L25" s="164"/>
      <c r="N25" s="103"/>
    </row>
    <row r="26" spans="1:14" s="71" customFormat="1" ht="72.75" customHeight="1" x14ac:dyDescent="0.2">
      <c r="A26" s="162" t="s">
        <v>62</v>
      </c>
      <c r="B26" s="162"/>
      <c r="C26" s="135" t="s">
        <v>63</v>
      </c>
      <c r="D26" s="137" t="s">
        <v>64</v>
      </c>
      <c r="E26" s="79"/>
      <c r="F26" s="138"/>
      <c r="G26" s="135" t="s">
        <v>65</v>
      </c>
      <c r="H26" s="135" t="s">
        <v>50</v>
      </c>
      <c r="I26" s="135" t="s">
        <v>66</v>
      </c>
      <c r="J26" s="69"/>
      <c r="K26" s="69"/>
      <c r="L26" s="165"/>
    </row>
    <row r="27" spans="1:14" ht="13.5" customHeight="1" x14ac:dyDescent="0.2">
      <c r="A27" s="159"/>
      <c r="B27" s="159"/>
      <c r="C27" s="136"/>
      <c r="D27" s="160"/>
      <c r="E27" s="161"/>
      <c r="F27" s="161"/>
      <c r="G27" s="136"/>
      <c r="H27" s="73">
        <v>60</v>
      </c>
      <c r="I27" s="125">
        <f>G27*H27</f>
        <v>0</v>
      </c>
    </row>
    <row r="28" spans="1:14" x14ac:dyDescent="0.2">
      <c r="A28" s="159"/>
      <c r="B28" s="159"/>
      <c r="C28" s="136"/>
      <c r="D28" s="160"/>
      <c r="E28" s="161"/>
      <c r="F28" s="161"/>
      <c r="G28" s="136"/>
      <c r="H28" s="73">
        <v>60</v>
      </c>
      <c r="I28" s="125">
        <f t="shared" ref="I28:I86" si="2">G28*H28</f>
        <v>0</v>
      </c>
    </row>
    <row r="29" spans="1:14" x14ac:dyDescent="0.2">
      <c r="A29" s="159"/>
      <c r="B29" s="159"/>
      <c r="C29" s="136"/>
      <c r="D29" s="160"/>
      <c r="E29" s="161"/>
      <c r="F29" s="161"/>
      <c r="G29" s="136"/>
      <c r="H29" s="73">
        <v>60</v>
      </c>
      <c r="I29" s="125">
        <f t="shared" si="2"/>
        <v>0</v>
      </c>
    </row>
    <row r="30" spans="1:14" ht="11.25" customHeight="1" x14ac:dyDescent="0.2">
      <c r="A30" s="159"/>
      <c r="B30" s="159"/>
      <c r="C30" s="136"/>
      <c r="D30" s="160"/>
      <c r="E30" s="161"/>
      <c r="F30" s="161"/>
      <c r="G30" s="136"/>
      <c r="H30" s="73">
        <v>60</v>
      </c>
      <c r="I30" s="125">
        <f t="shared" si="2"/>
        <v>0</v>
      </c>
    </row>
    <row r="31" spans="1:14" ht="11.25" customHeight="1" x14ac:dyDescent="0.2">
      <c r="A31" s="159"/>
      <c r="B31" s="159"/>
      <c r="C31" s="136"/>
      <c r="D31" s="160"/>
      <c r="E31" s="161"/>
      <c r="F31" s="161"/>
      <c r="G31" s="136"/>
      <c r="H31" s="73">
        <v>60</v>
      </c>
      <c r="I31" s="125">
        <f t="shared" si="2"/>
        <v>0</v>
      </c>
    </row>
    <row r="32" spans="1:14" x14ac:dyDescent="0.2">
      <c r="A32" s="159"/>
      <c r="B32" s="159"/>
      <c r="C32" s="136"/>
      <c r="D32" s="160"/>
      <c r="E32" s="161"/>
      <c r="F32" s="161"/>
      <c r="G32" s="136"/>
      <c r="H32" s="73">
        <v>60</v>
      </c>
      <c r="I32" s="125">
        <f t="shared" si="2"/>
        <v>0</v>
      </c>
    </row>
    <row r="33" spans="1:9" ht="11.25" customHeight="1" x14ac:dyDescent="0.2">
      <c r="A33" s="159"/>
      <c r="B33" s="159"/>
      <c r="C33" s="136"/>
      <c r="D33" s="160"/>
      <c r="E33" s="161"/>
      <c r="F33" s="161"/>
      <c r="G33" s="136"/>
      <c r="H33" s="73">
        <v>60</v>
      </c>
      <c r="I33" s="125">
        <f t="shared" si="2"/>
        <v>0</v>
      </c>
    </row>
    <row r="34" spans="1:9" ht="11.25" customHeight="1" x14ac:dyDescent="0.2">
      <c r="A34" s="159"/>
      <c r="B34" s="159"/>
      <c r="C34" s="136"/>
      <c r="D34" s="160"/>
      <c r="E34" s="161"/>
      <c r="F34" s="161"/>
      <c r="G34" s="136"/>
      <c r="H34" s="73">
        <v>60</v>
      </c>
      <c r="I34" s="125">
        <f t="shared" si="2"/>
        <v>0</v>
      </c>
    </row>
    <row r="35" spans="1:9" x14ac:dyDescent="0.2">
      <c r="A35" s="159"/>
      <c r="B35" s="159"/>
      <c r="C35" s="136"/>
      <c r="D35" s="160"/>
      <c r="E35" s="161"/>
      <c r="F35" s="161"/>
      <c r="G35" s="136"/>
      <c r="H35" s="73">
        <v>60</v>
      </c>
      <c r="I35" s="125">
        <f t="shared" si="2"/>
        <v>0</v>
      </c>
    </row>
    <row r="36" spans="1:9" x14ac:dyDescent="0.2">
      <c r="A36" s="159"/>
      <c r="B36" s="159"/>
      <c r="C36" s="136"/>
      <c r="D36" s="160"/>
      <c r="E36" s="161"/>
      <c r="F36" s="161"/>
      <c r="G36" s="136"/>
      <c r="H36" s="73">
        <v>60</v>
      </c>
      <c r="I36" s="125">
        <f t="shared" si="2"/>
        <v>0</v>
      </c>
    </row>
    <row r="37" spans="1:9" x14ac:dyDescent="0.2">
      <c r="A37" s="159"/>
      <c r="B37" s="159"/>
      <c r="C37" s="136"/>
      <c r="D37" s="160"/>
      <c r="E37" s="161"/>
      <c r="F37" s="161"/>
      <c r="G37" s="136"/>
      <c r="H37" s="73">
        <v>60</v>
      </c>
      <c r="I37" s="125">
        <f t="shared" si="2"/>
        <v>0</v>
      </c>
    </row>
    <row r="38" spans="1:9" ht="11.25" customHeight="1" x14ac:dyDescent="0.2">
      <c r="A38" s="159"/>
      <c r="B38" s="159"/>
      <c r="C38" s="136"/>
      <c r="D38" s="160"/>
      <c r="E38" s="161"/>
      <c r="F38" s="161"/>
      <c r="G38" s="136"/>
      <c r="H38" s="73">
        <v>60</v>
      </c>
      <c r="I38" s="125">
        <f t="shared" si="2"/>
        <v>0</v>
      </c>
    </row>
    <row r="39" spans="1:9" x14ac:dyDescent="0.2">
      <c r="A39" s="159"/>
      <c r="B39" s="159"/>
      <c r="C39" s="136"/>
      <c r="D39" s="160"/>
      <c r="E39" s="161"/>
      <c r="F39" s="161"/>
      <c r="G39" s="136"/>
      <c r="H39" s="73">
        <v>60</v>
      </c>
      <c r="I39" s="125">
        <f t="shared" si="2"/>
        <v>0</v>
      </c>
    </row>
    <row r="40" spans="1:9" x14ac:dyDescent="0.2">
      <c r="A40" s="159"/>
      <c r="B40" s="159"/>
      <c r="C40" s="136"/>
      <c r="D40" s="160"/>
      <c r="E40" s="161"/>
      <c r="F40" s="161"/>
      <c r="G40" s="136"/>
      <c r="H40" s="73">
        <v>60</v>
      </c>
      <c r="I40" s="125">
        <f t="shared" si="2"/>
        <v>0</v>
      </c>
    </row>
    <row r="41" spans="1:9" x14ac:dyDescent="0.2">
      <c r="A41" s="159"/>
      <c r="B41" s="159"/>
      <c r="C41" s="136"/>
      <c r="D41" s="160"/>
      <c r="E41" s="161"/>
      <c r="F41" s="161"/>
      <c r="G41" s="136"/>
      <c r="H41" s="73">
        <v>60</v>
      </c>
      <c r="I41" s="125">
        <f t="shared" si="2"/>
        <v>0</v>
      </c>
    </row>
    <row r="42" spans="1:9" x14ac:dyDescent="0.2">
      <c r="A42" s="159"/>
      <c r="B42" s="159"/>
      <c r="C42" s="136"/>
      <c r="D42" s="160"/>
      <c r="E42" s="161"/>
      <c r="F42" s="161"/>
      <c r="G42" s="136"/>
      <c r="H42" s="73">
        <v>60</v>
      </c>
      <c r="I42" s="125">
        <f t="shared" si="2"/>
        <v>0</v>
      </c>
    </row>
    <row r="43" spans="1:9" x14ac:dyDescent="0.2">
      <c r="A43" s="159"/>
      <c r="B43" s="159"/>
      <c r="C43" s="136"/>
      <c r="D43" s="160"/>
      <c r="E43" s="161"/>
      <c r="F43" s="161"/>
      <c r="G43" s="136"/>
      <c r="H43" s="73">
        <v>60</v>
      </c>
      <c r="I43" s="125">
        <f t="shared" si="2"/>
        <v>0</v>
      </c>
    </row>
    <row r="44" spans="1:9" x14ac:dyDescent="0.2">
      <c r="A44" s="159"/>
      <c r="B44" s="159"/>
      <c r="C44" s="136"/>
      <c r="D44" s="160"/>
      <c r="E44" s="161"/>
      <c r="F44" s="161"/>
      <c r="G44" s="136"/>
      <c r="H44" s="73">
        <v>60</v>
      </c>
      <c r="I44" s="125">
        <f t="shared" si="2"/>
        <v>0</v>
      </c>
    </row>
    <row r="45" spans="1:9" x14ac:dyDescent="0.2">
      <c r="A45" s="159"/>
      <c r="B45" s="159"/>
      <c r="C45" s="136"/>
      <c r="D45" s="160"/>
      <c r="E45" s="161"/>
      <c r="F45" s="161"/>
      <c r="G45" s="136"/>
      <c r="H45" s="73">
        <v>60</v>
      </c>
      <c r="I45" s="125">
        <f t="shared" si="2"/>
        <v>0</v>
      </c>
    </row>
    <row r="46" spans="1:9" x14ac:dyDescent="0.2">
      <c r="A46" s="159"/>
      <c r="B46" s="159"/>
      <c r="C46" s="136"/>
      <c r="D46" s="160"/>
      <c r="E46" s="161"/>
      <c r="F46" s="161"/>
      <c r="G46" s="136"/>
      <c r="H46" s="73">
        <v>60</v>
      </c>
      <c r="I46" s="125">
        <f t="shared" si="2"/>
        <v>0</v>
      </c>
    </row>
    <row r="47" spans="1:9" x14ac:dyDescent="0.2">
      <c r="A47" s="159"/>
      <c r="B47" s="159"/>
      <c r="C47" s="136"/>
      <c r="D47" s="160"/>
      <c r="E47" s="161"/>
      <c r="F47" s="161"/>
      <c r="G47" s="136"/>
      <c r="H47" s="73">
        <v>60</v>
      </c>
      <c r="I47" s="125">
        <f t="shared" si="2"/>
        <v>0</v>
      </c>
    </row>
    <row r="48" spans="1:9" x14ac:dyDescent="0.2">
      <c r="A48" s="159"/>
      <c r="B48" s="159"/>
      <c r="C48" s="136"/>
      <c r="D48" s="160"/>
      <c r="E48" s="161"/>
      <c r="F48" s="161"/>
      <c r="G48" s="136"/>
      <c r="H48" s="73">
        <v>60</v>
      </c>
      <c r="I48" s="125">
        <f t="shared" si="2"/>
        <v>0</v>
      </c>
    </row>
    <row r="49" spans="1:9" x14ac:dyDescent="0.2">
      <c r="A49" s="159"/>
      <c r="B49" s="159"/>
      <c r="C49" s="136"/>
      <c r="D49" s="160"/>
      <c r="E49" s="161"/>
      <c r="F49" s="161"/>
      <c r="G49" s="136"/>
      <c r="H49" s="73">
        <v>60</v>
      </c>
      <c r="I49" s="125">
        <f t="shared" si="2"/>
        <v>0</v>
      </c>
    </row>
    <row r="50" spans="1:9" x14ac:dyDescent="0.2">
      <c r="A50" s="159"/>
      <c r="B50" s="159"/>
      <c r="C50" s="136"/>
      <c r="D50" s="160"/>
      <c r="E50" s="161"/>
      <c r="F50" s="161"/>
      <c r="G50" s="136"/>
      <c r="H50" s="73">
        <v>60</v>
      </c>
      <c r="I50" s="125">
        <f t="shared" si="2"/>
        <v>0</v>
      </c>
    </row>
    <row r="51" spans="1:9" x14ac:dyDescent="0.2">
      <c r="A51" s="159"/>
      <c r="B51" s="159"/>
      <c r="C51" s="136"/>
      <c r="D51" s="160"/>
      <c r="E51" s="161"/>
      <c r="F51" s="161"/>
      <c r="G51" s="136"/>
      <c r="H51" s="73">
        <v>60</v>
      </c>
      <c r="I51" s="125">
        <f t="shared" si="2"/>
        <v>0</v>
      </c>
    </row>
    <row r="52" spans="1:9" x14ac:dyDescent="0.2">
      <c r="A52" s="159"/>
      <c r="B52" s="159"/>
      <c r="C52" s="136"/>
      <c r="D52" s="160"/>
      <c r="E52" s="161"/>
      <c r="F52" s="161"/>
      <c r="G52" s="136"/>
      <c r="H52" s="73">
        <v>60</v>
      </c>
      <c r="I52" s="125">
        <f t="shared" si="2"/>
        <v>0</v>
      </c>
    </row>
    <row r="53" spans="1:9" x14ac:dyDescent="0.2">
      <c r="A53" s="159"/>
      <c r="B53" s="159"/>
      <c r="C53" s="136"/>
      <c r="D53" s="160"/>
      <c r="E53" s="161"/>
      <c r="F53" s="161"/>
      <c r="G53" s="136"/>
      <c r="H53" s="73">
        <v>60</v>
      </c>
      <c r="I53" s="125">
        <f t="shared" si="2"/>
        <v>0</v>
      </c>
    </row>
    <row r="54" spans="1:9" x14ac:dyDescent="0.2">
      <c r="A54" s="159"/>
      <c r="B54" s="159"/>
      <c r="C54" s="136"/>
      <c r="D54" s="160"/>
      <c r="E54" s="161"/>
      <c r="F54" s="161"/>
      <c r="G54" s="136"/>
      <c r="H54" s="73">
        <v>60</v>
      </c>
      <c r="I54" s="125">
        <f t="shared" si="2"/>
        <v>0</v>
      </c>
    </row>
    <row r="55" spans="1:9" x14ac:dyDescent="0.2">
      <c r="A55" s="159"/>
      <c r="B55" s="159"/>
      <c r="C55" s="136"/>
      <c r="D55" s="160"/>
      <c r="E55" s="161"/>
      <c r="F55" s="161"/>
      <c r="G55" s="136"/>
      <c r="H55" s="73">
        <v>60</v>
      </c>
      <c r="I55" s="125">
        <f t="shared" si="2"/>
        <v>0</v>
      </c>
    </row>
    <row r="56" spans="1:9" x14ac:dyDescent="0.2">
      <c r="A56" s="159"/>
      <c r="B56" s="159"/>
      <c r="C56" s="136"/>
      <c r="D56" s="160"/>
      <c r="E56" s="161"/>
      <c r="F56" s="161"/>
      <c r="G56" s="136"/>
      <c r="H56" s="73">
        <v>60</v>
      </c>
      <c r="I56" s="125">
        <f t="shared" si="2"/>
        <v>0</v>
      </c>
    </row>
    <row r="57" spans="1:9" x14ac:dyDescent="0.2">
      <c r="A57" s="159"/>
      <c r="B57" s="159"/>
      <c r="C57" s="136"/>
      <c r="D57" s="160"/>
      <c r="E57" s="161"/>
      <c r="F57" s="161"/>
      <c r="G57" s="136"/>
      <c r="H57" s="73">
        <v>60</v>
      </c>
      <c r="I57" s="125">
        <f t="shared" si="2"/>
        <v>0</v>
      </c>
    </row>
    <row r="58" spans="1:9" x14ac:dyDescent="0.2">
      <c r="A58" s="159"/>
      <c r="B58" s="159"/>
      <c r="C58" s="136"/>
      <c r="D58" s="160"/>
      <c r="E58" s="161"/>
      <c r="F58" s="161"/>
      <c r="G58" s="136"/>
      <c r="H58" s="73">
        <v>60</v>
      </c>
      <c r="I58" s="125">
        <f t="shared" si="2"/>
        <v>0</v>
      </c>
    </row>
    <row r="59" spans="1:9" x14ac:dyDescent="0.2">
      <c r="A59" s="159"/>
      <c r="B59" s="159"/>
      <c r="C59" s="136"/>
      <c r="D59" s="160"/>
      <c r="E59" s="161"/>
      <c r="F59" s="161"/>
      <c r="G59" s="136"/>
      <c r="H59" s="73">
        <v>60</v>
      </c>
      <c r="I59" s="125">
        <f t="shared" si="2"/>
        <v>0</v>
      </c>
    </row>
    <row r="60" spans="1:9" x14ac:dyDescent="0.2">
      <c r="A60" s="159"/>
      <c r="B60" s="159"/>
      <c r="C60" s="136"/>
      <c r="D60" s="160"/>
      <c r="E60" s="161"/>
      <c r="F60" s="161"/>
      <c r="G60" s="136"/>
      <c r="H60" s="73">
        <v>60</v>
      </c>
      <c r="I60" s="125">
        <f t="shared" si="2"/>
        <v>0</v>
      </c>
    </row>
    <row r="61" spans="1:9" x14ac:dyDescent="0.2">
      <c r="A61" s="159"/>
      <c r="B61" s="159"/>
      <c r="C61" s="136"/>
      <c r="D61" s="160"/>
      <c r="E61" s="161"/>
      <c r="F61" s="161"/>
      <c r="G61" s="136"/>
      <c r="H61" s="73">
        <v>60</v>
      </c>
      <c r="I61" s="125">
        <f t="shared" si="2"/>
        <v>0</v>
      </c>
    </row>
    <row r="62" spans="1:9" x14ac:dyDescent="0.2">
      <c r="A62" s="159"/>
      <c r="B62" s="159"/>
      <c r="C62" s="136"/>
      <c r="D62" s="160"/>
      <c r="E62" s="161"/>
      <c r="F62" s="161"/>
      <c r="G62" s="136"/>
      <c r="H62" s="73">
        <v>60</v>
      </c>
      <c r="I62" s="125">
        <f t="shared" si="2"/>
        <v>0</v>
      </c>
    </row>
    <row r="63" spans="1:9" x14ac:dyDescent="0.2">
      <c r="A63" s="159"/>
      <c r="B63" s="159"/>
      <c r="C63" s="136"/>
      <c r="D63" s="160"/>
      <c r="E63" s="161"/>
      <c r="F63" s="161"/>
      <c r="G63" s="136"/>
      <c r="H63" s="73">
        <v>60</v>
      </c>
      <c r="I63" s="125">
        <f t="shared" si="2"/>
        <v>0</v>
      </c>
    </row>
    <row r="64" spans="1:9" x14ac:dyDescent="0.2">
      <c r="A64" s="159"/>
      <c r="B64" s="159"/>
      <c r="C64" s="136"/>
      <c r="D64" s="160"/>
      <c r="E64" s="161"/>
      <c r="F64" s="161"/>
      <c r="G64" s="136"/>
      <c r="H64" s="73">
        <v>60</v>
      </c>
      <c r="I64" s="125">
        <f t="shared" si="2"/>
        <v>0</v>
      </c>
    </row>
    <row r="65" spans="1:10" x14ac:dyDescent="0.2">
      <c r="A65" s="159"/>
      <c r="B65" s="159"/>
      <c r="C65" s="136"/>
      <c r="D65" s="160"/>
      <c r="E65" s="161"/>
      <c r="F65" s="161"/>
      <c r="G65" s="136"/>
      <c r="H65" s="73">
        <v>60</v>
      </c>
      <c r="I65" s="125">
        <f t="shared" si="2"/>
        <v>0</v>
      </c>
    </row>
    <row r="66" spans="1:10" x14ac:dyDescent="0.2">
      <c r="A66" s="159"/>
      <c r="B66" s="159"/>
      <c r="C66" s="136"/>
      <c r="D66" s="160"/>
      <c r="E66" s="161"/>
      <c r="F66" s="161"/>
      <c r="G66" s="136"/>
      <c r="H66" s="73">
        <v>60</v>
      </c>
      <c r="I66" s="125">
        <f t="shared" si="2"/>
        <v>0</v>
      </c>
    </row>
    <row r="67" spans="1:10" x14ac:dyDescent="0.2">
      <c r="A67" s="159"/>
      <c r="B67" s="159"/>
      <c r="C67" s="136"/>
      <c r="D67" s="160"/>
      <c r="E67" s="161"/>
      <c r="F67" s="161"/>
      <c r="G67" s="136"/>
      <c r="H67" s="73">
        <v>60</v>
      </c>
      <c r="I67" s="125">
        <f t="shared" si="2"/>
        <v>0</v>
      </c>
    </row>
    <row r="68" spans="1:10" x14ac:dyDescent="0.2">
      <c r="A68" s="159"/>
      <c r="B68" s="159"/>
      <c r="C68" s="136"/>
      <c r="D68" s="160"/>
      <c r="E68" s="161"/>
      <c r="F68" s="161"/>
      <c r="G68" s="136"/>
      <c r="H68" s="73">
        <v>60</v>
      </c>
      <c r="I68" s="125">
        <f t="shared" si="2"/>
        <v>0</v>
      </c>
    </row>
    <row r="69" spans="1:10" x14ac:dyDescent="0.2">
      <c r="A69" s="159"/>
      <c r="B69" s="159"/>
      <c r="C69" s="136"/>
      <c r="D69" s="160"/>
      <c r="E69" s="161"/>
      <c r="F69" s="161"/>
      <c r="G69" s="136"/>
      <c r="H69" s="73">
        <v>60</v>
      </c>
      <c r="I69" s="125">
        <f t="shared" si="2"/>
        <v>0</v>
      </c>
    </row>
    <row r="70" spans="1:10" x14ac:dyDescent="0.2">
      <c r="A70" s="159"/>
      <c r="B70" s="159"/>
      <c r="C70" s="136"/>
      <c r="D70" s="160"/>
      <c r="E70" s="161"/>
      <c r="F70" s="161"/>
      <c r="G70" s="136"/>
      <c r="H70" s="73">
        <v>60</v>
      </c>
      <c r="I70" s="125">
        <f t="shared" si="2"/>
        <v>0</v>
      </c>
    </row>
    <row r="71" spans="1:10" x14ac:dyDescent="0.2">
      <c r="A71" s="159"/>
      <c r="B71" s="159"/>
      <c r="C71" s="136"/>
      <c r="D71" s="160"/>
      <c r="E71" s="161"/>
      <c r="F71" s="161"/>
      <c r="G71" s="136"/>
      <c r="H71" s="73">
        <v>60</v>
      </c>
      <c r="I71" s="125">
        <f t="shared" si="2"/>
        <v>0</v>
      </c>
    </row>
    <row r="72" spans="1:10" x14ac:dyDescent="0.2">
      <c r="A72" s="159"/>
      <c r="B72" s="159"/>
      <c r="C72" s="136"/>
      <c r="D72" s="160"/>
      <c r="E72" s="161"/>
      <c r="F72" s="161"/>
      <c r="G72" s="136"/>
      <c r="H72" s="73">
        <v>60</v>
      </c>
      <c r="I72" s="125">
        <f t="shared" si="2"/>
        <v>0</v>
      </c>
    </row>
    <row r="73" spans="1:10" x14ac:dyDescent="0.2">
      <c r="A73" s="159"/>
      <c r="B73" s="159"/>
      <c r="C73" s="136"/>
      <c r="D73" s="160"/>
      <c r="E73" s="161"/>
      <c r="F73" s="161"/>
      <c r="G73" s="136"/>
      <c r="H73" s="73">
        <v>60</v>
      </c>
      <c r="I73" s="125">
        <f t="shared" si="2"/>
        <v>0</v>
      </c>
    </row>
    <row r="74" spans="1:10" x14ac:dyDescent="0.2">
      <c r="A74" s="159"/>
      <c r="B74" s="159"/>
      <c r="C74" s="136"/>
      <c r="D74" s="160"/>
      <c r="E74" s="161"/>
      <c r="F74" s="161"/>
      <c r="G74" s="136"/>
      <c r="H74" s="73">
        <v>60</v>
      </c>
      <c r="I74" s="125">
        <f t="shared" si="2"/>
        <v>0</v>
      </c>
    </row>
    <row r="75" spans="1:10" x14ac:dyDescent="0.2">
      <c r="A75" s="159"/>
      <c r="B75" s="159"/>
      <c r="C75" s="136"/>
      <c r="D75" s="160"/>
      <c r="E75" s="161"/>
      <c r="F75" s="161"/>
      <c r="G75" s="136"/>
      <c r="H75" s="73">
        <v>60</v>
      </c>
      <c r="I75" s="125">
        <f t="shared" si="2"/>
        <v>0</v>
      </c>
      <c r="J75" s="80"/>
    </row>
    <row r="76" spans="1:10" x14ac:dyDescent="0.2">
      <c r="A76" s="159"/>
      <c r="B76" s="159"/>
      <c r="C76" s="136"/>
      <c r="D76" s="160"/>
      <c r="E76" s="161"/>
      <c r="F76" s="161"/>
      <c r="G76" s="136"/>
      <c r="H76" s="73">
        <v>60</v>
      </c>
      <c r="I76" s="125">
        <f t="shared" si="2"/>
        <v>0</v>
      </c>
      <c r="J76" s="80"/>
    </row>
    <row r="77" spans="1:10" x14ac:dyDescent="0.2">
      <c r="A77" s="159"/>
      <c r="B77" s="159"/>
      <c r="C77" s="136"/>
      <c r="D77" s="160"/>
      <c r="E77" s="161"/>
      <c r="F77" s="161"/>
      <c r="G77" s="136"/>
      <c r="H77" s="73">
        <v>60</v>
      </c>
      <c r="I77" s="125">
        <f t="shared" si="2"/>
        <v>0</v>
      </c>
      <c r="J77" s="80"/>
    </row>
    <row r="78" spans="1:10" x14ac:dyDescent="0.2">
      <c r="A78" s="159"/>
      <c r="B78" s="159"/>
      <c r="C78" s="136"/>
      <c r="D78" s="160"/>
      <c r="E78" s="161"/>
      <c r="F78" s="161"/>
      <c r="G78" s="136"/>
      <c r="H78" s="73">
        <v>60</v>
      </c>
      <c r="I78" s="125">
        <f t="shared" si="2"/>
        <v>0</v>
      </c>
      <c r="J78" s="80"/>
    </row>
    <row r="79" spans="1:10" x14ac:dyDescent="0.2">
      <c r="A79" s="159"/>
      <c r="B79" s="159"/>
      <c r="C79" s="136"/>
      <c r="D79" s="160"/>
      <c r="E79" s="161"/>
      <c r="F79" s="161"/>
      <c r="G79" s="136"/>
      <c r="H79" s="73">
        <v>60</v>
      </c>
      <c r="I79" s="125">
        <f t="shared" si="2"/>
        <v>0</v>
      </c>
      <c r="J79" s="80"/>
    </row>
    <row r="80" spans="1:10" x14ac:dyDescent="0.2">
      <c r="A80" s="159"/>
      <c r="B80" s="159"/>
      <c r="C80" s="136"/>
      <c r="D80" s="160"/>
      <c r="E80" s="161"/>
      <c r="F80" s="161"/>
      <c r="G80" s="136"/>
      <c r="H80" s="73">
        <v>60</v>
      </c>
      <c r="I80" s="125">
        <f t="shared" si="2"/>
        <v>0</v>
      </c>
      <c r="J80" s="80"/>
    </row>
    <row r="81" spans="1:10" x14ac:dyDescent="0.2">
      <c r="A81" s="159"/>
      <c r="B81" s="159"/>
      <c r="C81" s="136"/>
      <c r="D81" s="160"/>
      <c r="E81" s="161"/>
      <c r="F81" s="161"/>
      <c r="G81" s="136"/>
      <c r="H81" s="73">
        <v>60</v>
      </c>
      <c r="I81" s="125">
        <f t="shared" si="2"/>
        <v>0</v>
      </c>
      <c r="J81" s="80"/>
    </row>
    <row r="82" spans="1:10" x14ac:dyDescent="0.2">
      <c r="A82" s="159"/>
      <c r="B82" s="159"/>
      <c r="C82" s="136"/>
      <c r="D82" s="160"/>
      <c r="E82" s="161"/>
      <c r="F82" s="161"/>
      <c r="G82" s="136"/>
      <c r="H82" s="73">
        <v>60</v>
      </c>
      <c r="I82" s="125">
        <f t="shared" si="2"/>
        <v>0</v>
      </c>
      <c r="J82" s="80"/>
    </row>
    <row r="83" spans="1:10" x14ac:dyDescent="0.2">
      <c r="A83" s="159"/>
      <c r="B83" s="159"/>
      <c r="C83" s="136"/>
      <c r="D83" s="160"/>
      <c r="E83" s="161"/>
      <c r="F83" s="161"/>
      <c r="G83" s="136"/>
      <c r="H83" s="73">
        <v>60</v>
      </c>
      <c r="I83" s="125">
        <f t="shared" si="2"/>
        <v>0</v>
      </c>
      <c r="J83" s="80"/>
    </row>
    <row r="84" spans="1:10" x14ac:dyDescent="0.2">
      <c r="A84" s="159"/>
      <c r="B84" s="159"/>
      <c r="C84" s="136"/>
      <c r="D84" s="160"/>
      <c r="E84" s="161"/>
      <c r="F84" s="161"/>
      <c r="G84" s="136"/>
      <c r="H84" s="73">
        <v>60</v>
      </c>
      <c r="I84" s="125">
        <f t="shared" si="2"/>
        <v>0</v>
      </c>
      <c r="J84" s="80"/>
    </row>
    <row r="85" spans="1:10" x14ac:dyDescent="0.2">
      <c r="A85" s="159"/>
      <c r="B85" s="159"/>
      <c r="C85" s="136"/>
      <c r="D85" s="160"/>
      <c r="E85" s="161"/>
      <c r="F85" s="161"/>
      <c r="G85" s="136"/>
      <c r="H85" s="73">
        <v>60</v>
      </c>
      <c r="I85" s="125">
        <f t="shared" si="2"/>
        <v>0</v>
      </c>
      <c r="J85" s="80"/>
    </row>
    <row r="86" spans="1:10" x14ac:dyDescent="0.2">
      <c r="A86" s="159"/>
      <c r="B86" s="159"/>
      <c r="C86" s="136"/>
      <c r="D86" s="160"/>
      <c r="E86" s="161"/>
      <c r="F86" s="161"/>
      <c r="G86" s="136"/>
      <c r="H86" s="73">
        <v>60</v>
      </c>
      <c r="I86" s="125">
        <f t="shared" si="2"/>
        <v>0</v>
      </c>
      <c r="J86" s="80"/>
    </row>
    <row r="87" spans="1:10" x14ac:dyDescent="0.2">
      <c r="A87" s="75"/>
      <c r="B87" s="75"/>
      <c r="C87" s="75"/>
      <c r="D87" s="75"/>
      <c r="E87" s="75"/>
      <c r="F87" s="75"/>
      <c r="G87" s="75"/>
      <c r="H87" s="75"/>
      <c r="I87" s="75"/>
      <c r="J87" s="75"/>
    </row>
    <row r="88" spans="1:10" x14ac:dyDescent="0.2">
      <c r="A88" s="75"/>
      <c r="B88" s="75"/>
      <c r="C88" s="75"/>
      <c r="D88" s="75"/>
      <c r="E88" s="75"/>
      <c r="F88" s="75"/>
      <c r="G88" s="75"/>
      <c r="H88" s="75"/>
      <c r="I88" s="75"/>
      <c r="J88" s="75"/>
    </row>
    <row r="89" spans="1:10" x14ac:dyDescent="0.2">
      <c r="A89" s="75"/>
      <c r="B89" s="75"/>
      <c r="C89" s="75"/>
      <c r="D89" s="75"/>
      <c r="E89" s="75"/>
      <c r="F89" s="75"/>
      <c r="G89" s="75"/>
      <c r="H89" s="75"/>
      <c r="I89" s="75"/>
      <c r="J89" s="75"/>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6"/>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count="1">
    <dataValidation type="list" allowBlank="1" showInputMessage="1" showErrorMessage="1" prompt="Selecteer welk WP van toepassing is" sqref="C27:C86" xr:uid="{00000000-0002-0000-0B00-000000000000}">
      <formula1>"1,2,3,4,5,6,7,8,9,10,11,12,13,14,15,16,17,18,19,20"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rgb="FF7030A0"/>
  </sheetPr>
  <dimension ref="A1:N89"/>
  <sheetViews>
    <sheetView showGridLines="0" zoomScale="90" zoomScaleNormal="90" workbookViewId="0">
      <selection activeCell="L4" sqref="L4:L26"/>
    </sheetView>
  </sheetViews>
  <sheetFormatPr defaultColWidth="9" defaultRowHeight="11.4" x14ac:dyDescent="0.2"/>
  <cols>
    <col min="1" max="10" width="15.59765625" style="69" customWidth="1"/>
    <col min="11" max="11" width="19.59765625" style="69" customWidth="1"/>
    <col min="12" max="12" width="25.69921875" style="69" customWidth="1"/>
    <col min="13" max="13" width="27.69921875" style="69" customWidth="1"/>
    <col min="14" max="14" width="50.59765625" style="69" customWidth="1"/>
    <col min="15" max="16384" width="9" style="69"/>
  </cols>
  <sheetData>
    <row r="1" spans="1:12" x14ac:dyDescent="0.2">
      <c r="A1" s="171" t="s">
        <v>74</v>
      </c>
      <c r="B1" s="172"/>
      <c r="C1" s="173"/>
      <c r="D1" s="174">
        <f>'Algemene informatie'!B16</f>
        <v>0</v>
      </c>
      <c r="E1" s="175"/>
      <c r="F1" s="176"/>
      <c r="G1" s="59"/>
      <c r="H1" s="59"/>
      <c r="I1" s="59"/>
      <c r="J1" s="59"/>
    </row>
    <row r="2" spans="1:12" x14ac:dyDescent="0.2">
      <c r="A2" s="59" t="s">
        <v>49</v>
      </c>
      <c r="B2" s="59"/>
      <c r="C2" s="59"/>
      <c r="D2" s="59"/>
      <c r="E2" s="59"/>
      <c r="F2" s="59"/>
      <c r="G2" s="59"/>
      <c r="H2" s="59"/>
      <c r="I2" s="59"/>
      <c r="J2" s="59"/>
      <c r="L2" s="71"/>
    </row>
    <row r="3" spans="1:12" s="71" customFormat="1" ht="59.25" customHeight="1" x14ac:dyDescent="0.2">
      <c r="A3" s="70" t="s">
        <v>19</v>
      </c>
      <c r="B3" s="61" t="s">
        <v>50</v>
      </c>
      <c r="C3" s="61" t="s">
        <v>51</v>
      </c>
      <c r="D3" s="61" t="s">
        <v>52</v>
      </c>
      <c r="E3" s="61" t="s">
        <v>53</v>
      </c>
      <c r="F3" s="61" t="s">
        <v>54</v>
      </c>
      <c r="G3" s="61" t="s">
        <v>55</v>
      </c>
      <c r="H3" s="61" t="s">
        <v>56</v>
      </c>
      <c r="I3" s="61" t="s">
        <v>57</v>
      </c>
      <c r="K3" s="101" t="s">
        <v>58</v>
      </c>
      <c r="L3" s="102" t="s">
        <v>59</v>
      </c>
    </row>
    <row r="4" spans="1:12" ht="11.25" customHeight="1" x14ac:dyDescent="0.2">
      <c r="A4" s="62">
        <v>1</v>
      </c>
      <c r="B4" s="63">
        <f>SUMIFS($I$27:$I$86,$C$27:$C$86,1)</f>
        <v>0</v>
      </c>
      <c r="C4" s="15"/>
      <c r="D4" s="15"/>
      <c r="E4" s="15"/>
      <c r="F4" s="15"/>
      <c r="G4" s="15"/>
      <c r="H4" s="15"/>
      <c r="I4" s="64">
        <f t="shared" ref="I4:I23" si="0">SUM(B4:H4)</f>
        <v>0</v>
      </c>
      <c r="K4" s="103"/>
      <c r="L4" s="163" t="s">
        <v>60</v>
      </c>
    </row>
    <row r="5" spans="1:12" x14ac:dyDescent="0.2">
      <c r="A5" s="62">
        <v>2</v>
      </c>
      <c r="B5" s="63">
        <f>SUMIFS($I$27:$I$86,$C$27:$C$86,2)</f>
        <v>0</v>
      </c>
      <c r="C5" s="15"/>
      <c r="D5" s="15"/>
      <c r="E5" s="15"/>
      <c r="F5" s="15"/>
      <c r="G5" s="15"/>
      <c r="H5" s="15"/>
      <c r="I5" s="64">
        <f t="shared" si="0"/>
        <v>0</v>
      </c>
      <c r="K5" s="103"/>
      <c r="L5" s="164"/>
    </row>
    <row r="6" spans="1:12" x14ac:dyDescent="0.2">
      <c r="A6" s="62">
        <v>3</v>
      </c>
      <c r="B6" s="63">
        <f>SUMIFS($I$27:$I$86,$C$27:$C$86,3)</f>
        <v>0</v>
      </c>
      <c r="C6" s="15"/>
      <c r="D6" s="15"/>
      <c r="E6" s="15"/>
      <c r="F6" s="15"/>
      <c r="G6" s="15"/>
      <c r="H6" s="15"/>
      <c r="I6" s="64">
        <f t="shared" si="0"/>
        <v>0</v>
      </c>
      <c r="K6" s="103"/>
      <c r="L6" s="164"/>
    </row>
    <row r="7" spans="1:12" x14ac:dyDescent="0.2">
      <c r="A7" s="62">
        <v>4</v>
      </c>
      <c r="B7" s="63">
        <f>SUMIFS($I$27:$I$86,$C$27:$C$86,4)</f>
        <v>0</v>
      </c>
      <c r="C7" s="15"/>
      <c r="D7" s="15"/>
      <c r="E7" s="15"/>
      <c r="F7" s="15"/>
      <c r="G7" s="15"/>
      <c r="H7" s="15"/>
      <c r="I7" s="64">
        <f t="shared" si="0"/>
        <v>0</v>
      </c>
      <c r="K7" s="103"/>
      <c r="L7" s="164"/>
    </row>
    <row r="8" spans="1:12" x14ac:dyDescent="0.2">
      <c r="A8" s="62">
        <v>5</v>
      </c>
      <c r="B8" s="63">
        <f>SUMIFS($I$27:$I$86,$C$27:$C$86,5)</f>
        <v>0</v>
      </c>
      <c r="C8" s="15"/>
      <c r="D8" s="15"/>
      <c r="E8" s="15"/>
      <c r="F8" s="15"/>
      <c r="G8" s="15"/>
      <c r="H8" s="15"/>
      <c r="I8" s="64">
        <f t="shared" si="0"/>
        <v>0</v>
      </c>
      <c r="K8" s="103"/>
      <c r="L8" s="164"/>
    </row>
    <row r="9" spans="1:12" x14ac:dyDescent="0.2">
      <c r="A9" s="62">
        <v>6</v>
      </c>
      <c r="B9" s="63">
        <f>SUMIFS($I$27:$I$86,$C$27:$C$86,6)</f>
        <v>0</v>
      </c>
      <c r="C9" s="15"/>
      <c r="D9" s="15"/>
      <c r="E9" s="15"/>
      <c r="F9" s="15"/>
      <c r="G9" s="15"/>
      <c r="H9" s="15"/>
      <c r="I9" s="64">
        <f t="shared" si="0"/>
        <v>0</v>
      </c>
      <c r="K9" s="103"/>
      <c r="L9" s="164"/>
    </row>
    <row r="10" spans="1:12" x14ac:dyDescent="0.2">
      <c r="A10" s="62">
        <v>7</v>
      </c>
      <c r="B10" s="63">
        <f>SUMIFS($I$27:$I$86,$C$27:$C$86,7)</f>
        <v>0</v>
      </c>
      <c r="C10" s="15"/>
      <c r="D10" s="15"/>
      <c r="E10" s="15"/>
      <c r="F10" s="15"/>
      <c r="G10" s="15"/>
      <c r="H10" s="15"/>
      <c r="I10" s="64">
        <f t="shared" si="0"/>
        <v>0</v>
      </c>
      <c r="K10" s="103"/>
      <c r="L10" s="164"/>
    </row>
    <row r="11" spans="1:12" x14ac:dyDescent="0.2">
      <c r="A11" s="62">
        <v>8</v>
      </c>
      <c r="B11" s="63">
        <f>SUMIFS($I$27:$I$86,$C$27:$C$86,8)</f>
        <v>0</v>
      </c>
      <c r="C11" s="15"/>
      <c r="D11" s="15"/>
      <c r="E11" s="15"/>
      <c r="F11" s="15"/>
      <c r="G11" s="15"/>
      <c r="H11" s="15"/>
      <c r="I11" s="64">
        <f t="shared" si="0"/>
        <v>0</v>
      </c>
      <c r="K11" s="103"/>
      <c r="L11" s="164"/>
    </row>
    <row r="12" spans="1:12" hidden="1" x14ac:dyDescent="0.2">
      <c r="A12" s="62">
        <v>9</v>
      </c>
      <c r="B12" s="63">
        <f>SUMIFS($I$27:$I$86,$C$27:$C$86,9)</f>
        <v>0</v>
      </c>
      <c r="C12" s="15"/>
      <c r="D12" s="15"/>
      <c r="E12" s="15"/>
      <c r="F12" s="15"/>
      <c r="G12" s="15"/>
      <c r="H12" s="15"/>
      <c r="I12" s="64">
        <f t="shared" si="0"/>
        <v>0</v>
      </c>
      <c r="K12" s="98"/>
      <c r="L12" s="164"/>
    </row>
    <row r="13" spans="1:12" hidden="1" x14ac:dyDescent="0.2">
      <c r="A13" s="62">
        <v>10</v>
      </c>
      <c r="B13" s="63">
        <f>SUMIFS($I$27:$I$86,$C$27:$C$86,10)</f>
        <v>0</v>
      </c>
      <c r="C13" s="15"/>
      <c r="D13" s="15"/>
      <c r="E13" s="15"/>
      <c r="F13" s="15"/>
      <c r="G13" s="15"/>
      <c r="H13" s="15"/>
      <c r="I13" s="64">
        <f t="shared" si="0"/>
        <v>0</v>
      </c>
      <c r="K13" s="98"/>
      <c r="L13" s="164"/>
    </row>
    <row r="14" spans="1:12" hidden="1" x14ac:dyDescent="0.2">
      <c r="A14" s="62">
        <v>11</v>
      </c>
      <c r="B14" s="63">
        <f>SUMIFS($I$27:$I$86,$C$27:$C$86,11)</f>
        <v>0</v>
      </c>
      <c r="C14" s="15"/>
      <c r="D14" s="15"/>
      <c r="E14" s="15"/>
      <c r="F14" s="15"/>
      <c r="G14" s="15"/>
      <c r="H14" s="15"/>
      <c r="I14" s="64">
        <f t="shared" si="0"/>
        <v>0</v>
      </c>
      <c r="K14" s="98"/>
      <c r="L14" s="164"/>
    </row>
    <row r="15" spans="1:12" hidden="1" x14ac:dyDescent="0.2">
      <c r="A15" s="62">
        <v>12</v>
      </c>
      <c r="B15" s="63">
        <f>SUMIFS($I$27:$I$86,$C$27:$C$86,12)</f>
        <v>0</v>
      </c>
      <c r="C15" s="15"/>
      <c r="D15" s="15"/>
      <c r="E15" s="15"/>
      <c r="F15" s="15"/>
      <c r="G15" s="15"/>
      <c r="H15" s="15"/>
      <c r="I15" s="64">
        <f t="shared" si="0"/>
        <v>0</v>
      </c>
      <c r="K15" s="98"/>
      <c r="L15" s="164"/>
    </row>
    <row r="16" spans="1:12" hidden="1" x14ac:dyDescent="0.2">
      <c r="A16" s="62">
        <v>13</v>
      </c>
      <c r="B16" s="63">
        <f>SUMIFS($I$27:$I$86,$C$27:$C$86,13)</f>
        <v>0</v>
      </c>
      <c r="C16" s="15"/>
      <c r="D16" s="15"/>
      <c r="E16" s="15"/>
      <c r="F16" s="15"/>
      <c r="G16" s="15"/>
      <c r="H16" s="15"/>
      <c r="I16" s="64">
        <f t="shared" si="0"/>
        <v>0</v>
      </c>
      <c r="K16" s="98"/>
      <c r="L16" s="164"/>
    </row>
    <row r="17" spans="1:14" ht="11.25" hidden="1" customHeight="1" x14ac:dyDescent="0.2">
      <c r="A17" s="62">
        <v>14</v>
      </c>
      <c r="B17" s="63">
        <f>SUMIFS($I$27:$I$86,$C$27:$C$86,14)</f>
        <v>0</v>
      </c>
      <c r="C17" s="15"/>
      <c r="D17" s="15"/>
      <c r="E17" s="15"/>
      <c r="F17" s="15"/>
      <c r="G17" s="15"/>
      <c r="H17" s="15"/>
      <c r="I17" s="64">
        <f t="shared" si="0"/>
        <v>0</v>
      </c>
      <c r="K17" s="98"/>
      <c r="L17" s="164"/>
    </row>
    <row r="18" spans="1:14" hidden="1" x14ac:dyDescent="0.2">
      <c r="A18" s="62">
        <v>15</v>
      </c>
      <c r="B18" s="63">
        <f>SUMIFS($I$27:$I$86,$C$27:$C$86,15)</f>
        <v>0</v>
      </c>
      <c r="C18" s="15"/>
      <c r="D18" s="15"/>
      <c r="E18" s="15"/>
      <c r="F18" s="15"/>
      <c r="G18" s="15"/>
      <c r="H18" s="15"/>
      <c r="I18" s="64">
        <f t="shared" si="0"/>
        <v>0</v>
      </c>
      <c r="K18" s="98"/>
      <c r="L18" s="164"/>
    </row>
    <row r="19" spans="1:14" hidden="1" x14ac:dyDescent="0.2">
      <c r="A19" s="62">
        <v>16</v>
      </c>
      <c r="B19" s="63">
        <f>SUMIFS($I$27:$I$86,$C$27:$C$86,16)</f>
        <v>0</v>
      </c>
      <c r="C19" s="15"/>
      <c r="D19" s="15"/>
      <c r="E19" s="15"/>
      <c r="F19" s="15"/>
      <c r="G19" s="15"/>
      <c r="H19" s="15"/>
      <c r="I19" s="64">
        <f t="shared" si="0"/>
        <v>0</v>
      </c>
      <c r="K19" s="98"/>
      <c r="L19" s="164"/>
    </row>
    <row r="20" spans="1:14" hidden="1" x14ac:dyDescent="0.2">
      <c r="A20" s="62">
        <v>17</v>
      </c>
      <c r="B20" s="63">
        <f>SUMIFS($I$27:$I$86,$C$27:$C$86,17)</f>
        <v>0</v>
      </c>
      <c r="C20" s="15"/>
      <c r="D20" s="15"/>
      <c r="E20" s="15"/>
      <c r="F20" s="15"/>
      <c r="G20" s="15"/>
      <c r="H20" s="15"/>
      <c r="I20" s="64">
        <f t="shared" si="0"/>
        <v>0</v>
      </c>
      <c r="K20" s="98"/>
      <c r="L20" s="164"/>
    </row>
    <row r="21" spans="1:14" hidden="1" x14ac:dyDescent="0.2">
      <c r="A21" s="62">
        <v>18</v>
      </c>
      <c r="B21" s="63">
        <f>SUMIFS($I$27:$I$86,$C$27:$C$86,18)</f>
        <v>0</v>
      </c>
      <c r="C21" s="15"/>
      <c r="D21" s="15"/>
      <c r="E21" s="15"/>
      <c r="F21" s="15"/>
      <c r="G21" s="15"/>
      <c r="H21" s="15"/>
      <c r="I21" s="64">
        <f t="shared" si="0"/>
        <v>0</v>
      </c>
      <c r="K21" s="98"/>
      <c r="L21" s="164"/>
    </row>
    <row r="22" spans="1:14" hidden="1" x14ac:dyDescent="0.2">
      <c r="A22" s="62">
        <v>19</v>
      </c>
      <c r="B22" s="63">
        <f>SUMIFS($I$27:$I$86,$C$27:$C$86,19)</f>
        <v>0</v>
      </c>
      <c r="C22" s="15"/>
      <c r="D22" s="15"/>
      <c r="E22" s="15"/>
      <c r="F22" s="15"/>
      <c r="G22" s="15"/>
      <c r="H22" s="15"/>
      <c r="I22" s="64">
        <f t="shared" si="0"/>
        <v>0</v>
      </c>
      <c r="K22" s="98"/>
      <c r="L22" s="164"/>
    </row>
    <row r="23" spans="1:14" hidden="1" x14ac:dyDescent="0.2">
      <c r="A23" s="62">
        <v>20</v>
      </c>
      <c r="B23" s="63">
        <f>SUMIFS($I$27:$I$86,$C$27:$C$86,20)</f>
        <v>0</v>
      </c>
      <c r="C23" s="15"/>
      <c r="D23" s="15"/>
      <c r="E23" s="15"/>
      <c r="F23" s="15"/>
      <c r="G23" s="15"/>
      <c r="H23" s="15"/>
      <c r="I23" s="64">
        <f t="shared" si="0"/>
        <v>0</v>
      </c>
      <c r="K23" s="98"/>
      <c r="L23" s="164"/>
    </row>
    <row r="24" spans="1:14" x14ac:dyDescent="0.2">
      <c r="A24" s="65" t="s">
        <v>61</v>
      </c>
      <c r="B24" s="30">
        <f t="shared" ref="B24:G24" si="1">SUM(B4:B23)</f>
        <v>0</v>
      </c>
      <c r="C24" s="30">
        <f t="shared" si="1"/>
        <v>0</v>
      </c>
      <c r="D24" s="30">
        <f t="shared" si="1"/>
        <v>0</v>
      </c>
      <c r="E24" s="30">
        <f t="shared" si="1"/>
        <v>0</v>
      </c>
      <c r="F24" s="30">
        <f t="shared" si="1"/>
        <v>0</v>
      </c>
      <c r="G24" s="30">
        <f t="shared" si="1"/>
        <v>0</v>
      </c>
      <c r="H24" s="30">
        <f>SUM(H4:H23)</f>
        <v>0</v>
      </c>
      <c r="I24" s="30">
        <f>SUM(I4:I23)</f>
        <v>0</v>
      </c>
      <c r="K24" s="98"/>
      <c r="L24" s="164"/>
    </row>
    <row r="25" spans="1:14" x14ac:dyDescent="0.2">
      <c r="A25" s="59"/>
      <c r="B25" s="59"/>
      <c r="C25" s="59"/>
      <c r="D25" s="59"/>
      <c r="E25" s="72"/>
      <c r="F25" s="59"/>
      <c r="G25" s="59"/>
      <c r="H25" s="59"/>
      <c r="I25" s="59"/>
      <c r="J25" s="59"/>
      <c r="L25" s="164"/>
      <c r="N25" s="103"/>
    </row>
    <row r="26" spans="1:14" s="71" customFormat="1" ht="72.75" customHeight="1" x14ac:dyDescent="0.2">
      <c r="A26" s="162" t="s">
        <v>62</v>
      </c>
      <c r="B26" s="162"/>
      <c r="C26" s="135" t="s">
        <v>63</v>
      </c>
      <c r="D26" s="137" t="s">
        <v>64</v>
      </c>
      <c r="E26" s="79"/>
      <c r="F26" s="138"/>
      <c r="G26" s="135" t="s">
        <v>65</v>
      </c>
      <c r="H26" s="135" t="s">
        <v>50</v>
      </c>
      <c r="I26" s="135" t="s">
        <v>66</v>
      </c>
      <c r="J26" s="69"/>
      <c r="L26" s="164"/>
    </row>
    <row r="27" spans="1:14" ht="13.5" customHeight="1" x14ac:dyDescent="0.2">
      <c r="A27" s="159"/>
      <c r="B27" s="159"/>
      <c r="C27" s="136"/>
      <c r="D27" s="160"/>
      <c r="E27" s="161"/>
      <c r="F27" s="161"/>
      <c r="G27" s="136"/>
      <c r="H27" s="73">
        <v>60</v>
      </c>
      <c r="I27" s="125">
        <f>G27*H27</f>
        <v>0</v>
      </c>
      <c r="L27" s="165"/>
    </row>
    <row r="28" spans="1:14" x14ac:dyDescent="0.2">
      <c r="A28" s="159"/>
      <c r="B28" s="159"/>
      <c r="C28" s="136"/>
      <c r="D28" s="160"/>
      <c r="E28" s="161"/>
      <c r="F28" s="161"/>
      <c r="G28" s="136"/>
      <c r="H28" s="73">
        <v>60</v>
      </c>
      <c r="I28" s="125">
        <f t="shared" ref="I28:I86" si="2">G28*H28</f>
        <v>0</v>
      </c>
    </row>
    <row r="29" spans="1:14" x14ac:dyDescent="0.2">
      <c r="A29" s="159"/>
      <c r="B29" s="159"/>
      <c r="C29" s="136"/>
      <c r="D29" s="160"/>
      <c r="E29" s="161"/>
      <c r="F29" s="161"/>
      <c r="G29" s="136"/>
      <c r="H29" s="73">
        <v>60</v>
      </c>
      <c r="I29" s="125">
        <f t="shared" si="2"/>
        <v>0</v>
      </c>
    </row>
    <row r="30" spans="1:14" ht="11.25" customHeight="1" x14ac:dyDescent="0.2">
      <c r="A30" s="159"/>
      <c r="B30" s="159"/>
      <c r="C30" s="136"/>
      <c r="D30" s="160"/>
      <c r="E30" s="161"/>
      <c r="F30" s="161"/>
      <c r="G30" s="136"/>
      <c r="H30" s="73">
        <v>60</v>
      </c>
      <c r="I30" s="125">
        <f t="shared" si="2"/>
        <v>0</v>
      </c>
    </row>
    <row r="31" spans="1:14" ht="11.25" customHeight="1" x14ac:dyDescent="0.2">
      <c r="A31" s="159"/>
      <c r="B31" s="159"/>
      <c r="C31" s="136"/>
      <c r="D31" s="160"/>
      <c r="E31" s="161"/>
      <c r="F31" s="161"/>
      <c r="G31" s="136"/>
      <c r="H31" s="73">
        <v>60</v>
      </c>
      <c r="I31" s="125">
        <f t="shared" si="2"/>
        <v>0</v>
      </c>
    </row>
    <row r="32" spans="1:14" x14ac:dyDescent="0.2">
      <c r="A32" s="159"/>
      <c r="B32" s="159"/>
      <c r="C32" s="136"/>
      <c r="D32" s="160"/>
      <c r="E32" s="161"/>
      <c r="F32" s="161"/>
      <c r="G32" s="136"/>
      <c r="H32" s="73">
        <v>60</v>
      </c>
      <c r="I32" s="125">
        <f t="shared" si="2"/>
        <v>0</v>
      </c>
    </row>
    <row r="33" spans="1:9" ht="11.25" customHeight="1" x14ac:dyDescent="0.2">
      <c r="A33" s="159"/>
      <c r="B33" s="159"/>
      <c r="C33" s="136"/>
      <c r="D33" s="160"/>
      <c r="E33" s="161"/>
      <c r="F33" s="161"/>
      <c r="G33" s="136"/>
      <c r="H33" s="73">
        <v>60</v>
      </c>
      <c r="I33" s="125">
        <f t="shared" si="2"/>
        <v>0</v>
      </c>
    </row>
    <row r="34" spans="1:9" ht="11.25" customHeight="1" x14ac:dyDescent="0.2">
      <c r="A34" s="159"/>
      <c r="B34" s="159"/>
      <c r="C34" s="136"/>
      <c r="D34" s="160"/>
      <c r="E34" s="161"/>
      <c r="F34" s="161"/>
      <c r="G34" s="136"/>
      <c r="H34" s="73">
        <v>60</v>
      </c>
      <c r="I34" s="125">
        <f t="shared" si="2"/>
        <v>0</v>
      </c>
    </row>
    <row r="35" spans="1:9" x14ac:dyDescent="0.2">
      <c r="A35" s="159"/>
      <c r="B35" s="159"/>
      <c r="C35" s="136"/>
      <c r="D35" s="160"/>
      <c r="E35" s="161"/>
      <c r="F35" s="161"/>
      <c r="G35" s="136"/>
      <c r="H35" s="73">
        <v>60</v>
      </c>
      <c r="I35" s="125">
        <f t="shared" si="2"/>
        <v>0</v>
      </c>
    </row>
    <row r="36" spans="1:9" x14ac:dyDescent="0.2">
      <c r="A36" s="159"/>
      <c r="B36" s="159"/>
      <c r="C36" s="136"/>
      <c r="D36" s="160"/>
      <c r="E36" s="161"/>
      <c r="F36" s="161"/>
      <c r="G36" s="136"/>
      <c r="H36" s="73">
        <v>60</v>
      </c>
      <c r="I36" s="125">
        <f t="shared" si="2"/>
        <v>0</v>
      </c>
    </row>
    <row r="37" spans="1:9" x14ac:dyDescent="0.2">
      <c r="A37" s="159"/>
      <c r="B37" s="159"/>
      <c r="C37" s="136"/>
      <c r="D37" s="160"/>
      <c r="E37" s="161"/>
      <c r="F37" s="161"/>
      <c r="G37" s="136"/>
      <c r="H37" s="73">
        <v>60</v>
      </c>
      <c r="I37" s="125">
        <f t="shared" si="2"/>
        <v>0</v>
      </c>
    </row>
    <row r="38" spans="1:9" ht="11.25" customHeight="1" x14ac:dyDescent="0.2">
      <c r="A38" s="159"/>
      <c r="B38" s="159"/>
      <c r="C38" s="136"/>
      <c r="D38" s="160"/>
      <c r="E38" s="161"/>
      <c r="F38" s="161"/>
      <c r="G38" s="136"/>
      <c r="H38" s="73">
        <v>60</v>
      </c>
      <c r="I38" s="125">
        <f t="shared" si="2"/>
        <v>0</v>
      </c>
    </row>
    <row r="39" spans="1:9" x14ac:dyDescent="0.2">
      <c r="A39" s="159"/>
      <c r="B39" s="159"/>
      <c r="C39" s="136"/>
      <c r="D39" s="160"/>
      <c r="E39" s="161"/>
      <c r="F39" s="161"/>
      <c r="G39" s="136"/>
      <c r="H39" s="73">
        <v>60</v>
      </c>
      <c r="I39" s="125">
        <f t="shared" si="2"/>
        <v>0</v>
      </c>
    </row>
    <row r="40" spans="1:9" x14ac:dyDescent="0.2">
      <c r="A40" s="159"/>
      <c r="B40" s="159"/>
      <c r="C40" s="136"/>
      <c r="D40" s="160"/>
      <c r="E40" s="161"/>
      <c r="F40" s="161"/>
      <c r="G40" s="136"/>
      <c r="H40" s="73">
        <v>60</v>
      </c>
      <c r="I40" s="125">
        <f t="shared" si="2"/>
        <v>0</v>
      </c>
    </row>
    <row r="41" spans="1:9" x14ac:dyDescent="0.2">
      <c r="A41" s="159"/>
      <c r="B41" s="159"/>
      <c r="C41" s="136"/>
      <c r="D41" s="160"/>
      <c r="E41" s="161"/>
      <c r="F41" s="161"/>
      <c r="G41" s="136"/>
      <c r="H41" s="73">
        <v>60</v>
      </c>
      <c r="I41" s="125">
        <f t="shared" si="2"/>
        <v>0</v>
      </c>
    </row>
    <row r="42" spans="1:9" x14ac:dyDescent="0.2">
      <c r="A42" s="159"/>
      <c r="B42" s="159"/>
      <c r="C42" s="136"/>
      <c r="D42" s="160"/>
      <c r="E42" s="161"/>
      <c r="F42" s="161"/>
      <c r="G42" s="136"/>
      <c r="H42" s="73">
        <v>60</v>
      </c>
      <c r="I42" s="125">
        <f t="shared" si="2"/>
        <v>0</v>
      </c>
    </row>
    <row r="43" spans="1:9" x14ac:dyDescent="0.2">
      <c r="A43" s="159"/>
      <c r="B43" s="159"/>
      <c r="C43" s="136"/>
      <c r="D43" s="160"/>
      <c r="E43" s="161"/>
      <c r="F43" s="161"/>
      <c r="G43" s="136"/>
      <c r="H43" s="73">
        <v>60</v>
      </c>
      <c r="I43" s="125">
        <f t="shared" si="2"/>
        <v>0</v>
      </c>
    </row>
    <row r="44" spans="1:9" x14ac:dyDescent="0.2">
      <c r="A44" s="159"/>
      <c r="B44" s="159"/>
      <c r="C44" s="136"/>
      <c r="D44" s="160"/>
      <c r="E44" s="161"/>
      <c r="F44" s="161"/>
      <c r="G44" s="136"/>
      <c r="H44" s="73">
        <v>60</v>
      </c>
      <c r="I44" s="125">
        <f t="shared" si="2"/>
        <v>0</v>
      </c>
    </row>
    <row r="45" spans="1:9" x14ac:dyDescent="0.2">
      <c r="A45" s="159"/>
      <c r="B45" s="159"/>
      <c r="C45" s="136"/>
      <c r="D45" s="160"/>
      <c r="E45" s="161"/>
      <c r="F45" s="161"/>
      <c r="G45" s="136"/>
      <c r="H45" s="73">
        <v>60</v>
      </c>
      <c r="I45" s="125">
        <f t="shared" si="2"/>
        <v>0</v>
      </c>
    </row>
    <row r="46" spans="1:9" x14ac:dyDescent="0.2">
      <c r="A46" s="159"/>
      <c r="B46" s="159"/>
      <c r="C46" s="136"/>
      <c r="D46" s="160"/>
      <c r="E46" s="161"/>
      <c r="F46" s="161"/>
      <c r="G46" s="136"/>
      <c r="H46" s="73">
        <v>60</v>
      </c>
      <c r="I46" s="125">
        <f t="shared" si="2"/>
        <v>0</v>
      </c>
    </row>
    <row r="47" spans="1:9" x14ac:dyDescent="0.2">
      <c r="A47" s="159"/>
      <c r="B47" s="159"/>
      <c r="C47" s="136"/>
      <c r="D47" s="160"/>
      <c r="E47" s="161"/>
      <c r="F47" s="161"/>
      <c r="G47" s="136"/>
      <c r="H47" s="73">
        <v>60</v>
      </c>
      <c r="I47" s="125">
        <f t="shared" si="2"/>
        <v>0</v>
      </c>
    </row>
    <row r="48" spans="1:9" x14ac:dyDescent="0.2">
      <c r="A48" s="159"/>
      <c r="B48" s="159"/>
      <c r="C48" s="136"/>
      <c r="D48" s="160"/>
      <c r="E48" s="161"/>
      <c r="F48" s="161"/>
      <c r="G48" s="136"/>
      <c r="H48" s="73">
        <v>60</v>
      </c>
      <c r="I48" s="125">
        <f t="shared" si="2"/>
        <v>0</v>
      </c>
    </row>
    <row r="49" spans="1:9" x14ac:dyDescent="0.2">
      <c r="A49" s="159"/>
      <c r="B49" s="159"/>
      <c r="C49" s="136"/>
      <c r="D49" s="160"/>
      <c r="E49" s="161"/>
      <c r="F49" s="161"/>
      <c r="G49" s="136"/>
      <c r="H49" s="73">
        <v>60</v>
      </c>
      <c r="I49" s="125">
        <f t="shared" si="2"/>
        <v>0</v>
      </c>
    </row>
    <row r="50" spans="1:9" x14ac:dyDescent="0.2">
      <c r="A50" s="159"/>
      <c r="B50" s="159"/>
      <c r="C50" s="136"/>
      <c r="D50" s="160"/>
      <c r="E50" s="161"/>
      <c r="F50" s="161"/>
      <c r="G50" s="136"/>
      <c r="H50" s="73">
        <v>60</v>
      </c>
      <c r="I50" s="125">
        <f t="shared" si="2"/>
        <v>0</v>
      </c>
    </row>
    <row r="51" spans="1:9" x14ac:dyDescent="0.2">
      <c r="A51" s="159"/>
      <c r="B51" s="159"/>
      <c r="C51" s="136"/>
      <c r="D51" s="160"/>
      <c r="E51" s="161"/>
      <c r="F51" s="161"/>
      <c r="G51" s="136"/>
      <c r="H51" s="73">
        <v>60</v>
      </c>
      <c r="I51" s="125">
        <f t="shared" si="2"/>
        <v>0</v>
      </c>
    </row>
    <row r="52" spans="1:9" x14ac:dyDescent="0.2">
      <c r="A52" s="159"/>
      <c r="B52" s="159"/>
      <c r="C52" s="136"/>
      <c r="D52" s="160"/>
      <c r="E52" s="161"/>
      <c r="F52" s="161"/>
      <c r="G52" s="136"/>
      <c r="H52" s="73">
        <v>60</v>
      </c>
      <c r="I52" s="125">
        <f t="shared" si="2"/>
        <v>0</v>
      </c>
    </row>
    <row r="53" spans="1:9" x14ac:dyDescent="0.2">
      <c r="A53" s="159"/>
      <c r="B53" s="159"/>
      <c r="C53" s="136"/>
      <c r="D53" s="160"/>
      <c r="E53" s="161"/>
      <c r="F53" s="161"/>
      <c r="G53" s="136"/>
      <c r="H53" s="73">
        <v>60</v>
      </c>
      <c r="I53" s="125">
        <f t="shared" si="2"/>
        <v>0</v>
      </c>
    </row>
    <row r="54" spans="1:9" x14ac:dyDescent="0.2">
      <c r="A54" s="159"/>
      <c r="B54" s="159"/>
      <c r="C54" s="136"/>
      <c r="D54" s="160"/>
      <c r="E54" s="161"/>
      <c r="F54" s="161"/>
      <c r="G54" s="136"/>
      <c r="H54" s="73">
        <v>60</v>
      </c>
      <c r="I54" s="125">
        <f t="shared" si="2"/>
        <v>0</v>
      </c>
    </row>
    <row r="55" spans="1:9" x14ac:dyDescent="0.2">
      <c r="A55" s="159"/>
      <c r="B55" s="159"/>
      <c r="C55" s="136"/>
      <c r="D55" s="160"/>
      <c r="E55" s="161"/>
      <c r="F55" s="161"/>
      <c r="G55" s="136"/>
      <c r="H55" s="73">
        <v>60</v>
      </c>
      <c r="I55" s="125">
        <f t="shared" si="2"/>
        <v>0</v>
      </c>
    </row>
    <row r="56" spans="1:9" x14ac:dyDescent="0.2">
      <c r="A56" s="159"/>
      <c r="B56" s="159"/>
      <c r="C56" s="136"/>
      <c r="D56" s="160"/>
      <c r="E56" s="161"/>
      <c r="F56" s="161"/>
      <c r="G56" s="136"/>
      <c r="H56" s="73">
        <v>60</v>
      </c>
      <c r="I56" s="125">
        <f t="shared" si="2"/>
        <v>0</v>
      </c>
    </row>
    <row r="57" spans="1:9" x14ac:dyDescent="0.2">
      <c r="A57" s="159"/>
      <c r="B57" s="159"/>
      <c r="C57" s="136"/>
      <c r="D57" s="160"/>
      <c r="E57" s="161"/>
      <c r="F57" s="161"/>
      <c r="G57" s="136"/>
      <c r="H57" s="73">
        <v>60</v>
      </c>
      <c r="I57" s="125">
        <f t="shared" si="2"/>
        <v>0</v>
      </c>
    </row>
    <row r="58" spans="1:9" x14ac:dyDescent="0.2">
      <c r="A58" s="159"/>
      <c r="B58" s="159"/>
      <c r="C58" s="136"/>
      <c r="D58" s="160"/>
      <c r="E58" s="161"/>
      <c r="F58" s="161"/>
      <c r="G58" s="136"/>
      <c r="H58" s="73">
        <v>60</v>
      </c>
      <c r="I58" s="125">
        <f t="shared" si="2"/>
        <v>0</v>
      </c>
    </row>
    <row r="59" spans="1:9" x14ac:dyDescent="0.2">
      <c r="A59" s="159"/>
      <c r="B59" s="159"/>
      <c r="C59" s="136"/>
      <c r="D59" s="160"/>
      <c r="E59" s="161"/>
      <c r="F59" s="161"/>
      <c r="G59" s="136"/>
      <c r="H59" s="73">
        <v>60</v>
      </c>
      <c r="I59" s="125">
        <f t="shared" si="2"/>
        <v>0</v>
      </c>
    </row>
    <row r="60" spans="1:9" x14ac:dyDescent="0.2">
      <c r="A60" s="159"/>
      <c r="B60" s="159"/>
      <c r="C60" s="136"/>
      <c r="D60" s="160"/>
      <c r="E60" s="161"/>
      <c r="F60" s="161"/>
      <c r="G60" s="136"/>
      <c r="H60" s="73">
        <v>60</v>
      </c>
      <c r="I60" s="125">
        <f t="shared" si="2"/>
        <v>0</v>
      </c>
    </row>
    <row r="61" spans="1:9" x14ac:dyDescent="0.2">
      <c r="A61" s="159"/>
      <c r="B61" s="159"/>
      <c r="C61" s="136"/>
      <c r="D61" s="160"/>
      <c r="E61" s="161"/>
      <c r="F61" s="161"/>
      <c r="G61" s="136"/>
      <c r="H61" s="73">
        <v>60</v>
      </c>
      <c r="I61" s="125">
        <f t="shared" si="2"/>
        <v>0</v>
      </c>
    </row>
    <row r="62" spans="1:9" x14ac:dyDescent="0.2">
      <c r="A62" s="159"/>
      <c r="B62" s="159"/>
      <c r="C62" s="136"/>
      <c r="D62" s="160"/>
      <c r="E62" s="161"/>
      <c r="F62" s="161"/>
      <c r="G62" s="136"/>
      <c r="H62" s="73">
        <v>60</v>
      </c>
      <c r="I62" s="125">
        <f t="shared" si="2"/>
        <v>0</v>
      </c>
    </row>
    <row r="63" spans="1:9" x14ac:dyDescent="0.2">
      <c r="A63" s="159"/>
      <c r="B63" s="159"/>
      <c r="C63" s="136"/>
      <c r="D63" s="160"/>
      <c r="E63" s="161"/>
      <c r="F63" s="161"/>
      <c r="G63" s="136"/>
      <c r="H63" s="73">
        <v>60</v>
      </c>
      <c r="I63" s="125">
        <f t="shared" si="2"/>
        <v>0</v>
      </c>
    </row>
    <row r="64" spans="1:9" x14ac:dyDescent="0.2">
      <c r="A64" s="159"/>
      <c r="B64" s="159"/>
      <c r="C64" s="136"/>
      <c r="D64" s="160"/>
      <c r="E64" s="161"/>
      <c r="F64" s="161"/>
      <c r="G64" s="136"/>
      <c r="H64" s="73">
        <v>60</v>
      </c>
      <c r="I64" s="125">
        <f t="shared" si="2"/>
        <v>0</v>
      </c>
    </row>
    <row r="65" spans="1:9" x14ac:dyDescent="0.2">
      <c r="A65" s="159"/>
      <c r="B65" s="159"/>
      <c r="C65" s="136"/>
      <c r="D65" s="160"/>
      <c r="E65" s="161"/>
      <c r="F65" s="161"/>
      <c r="G65" s="136"/>
      <c r="H65" s="73">
        <v>60</v>
      </c>
      <c r="I65" s="125">
        <f t="shared" si="2"/>
        <v>0</v>
      </c>
    </row>
    <row r="66" spans="1:9" x14ac:dyDescent="0.2">
      <c r="A66" s="159"/>
      <c r="B66" s="159"/>
      <c r="C66" s="136"/>
      <c r="D66" s="160"/>
      <c r="E66" s="161"/>
      <c r="F66" s="161"/>
      <c r="G66" s="136"/>
      <c r="H66" s="73">
        <v>60</v>
      </c>
      <c r="I66" s="125">
        <f t="shared" si="2"/>
        <v>0</v>
      </c>
    </row>
    <row r="67" spans="1:9" x14ac:dyDescent="0.2">
      <c r="A67" s="159"/>
      <c r="B67" s="159"/>
      <c r="C67" s="136"/>
      <c r="D67" s="160"/>
      <c r="E67" s="161"/>
      <c r="F67" s="161"/>
      <c r="G67" s="136"/>
      <c r="H67" s="73">
        <v>60</v>
      </c>
      <c r="I67" s="125">
        <f t="shared" si="2"/>
        <v>0</v>
      </c>
    </row>
    <row r="68" spans="1:9" x14ac:dyDescent="0.2">
      <c r="A68" s="159"/>
      <c r="B68" s="159"/>
      <c r="C68" s="136"/>
      <c r="D68" s="160"/>
      <c r="E68" s="161"/>
      <c r="F68" s="161"/>
      <c r="G68" s="136"/>
      <c r="H68" s="73">
        <v>60</v>
      </c>
      <c r="I68" s="125">
        <f t="shared" si="2"/>
        <v>0</v>
      </c>
    </row>
    <row r="69" spans="1:9" x14ac:dyDescent="0.2">
      <c r="A69" s="159"/>
      <c r="B69" s="159"/>
      <c r="C69" s="136"/>
      <c r="D69" s="160"/>
      <c r="E69" s="161"/>
      <c r="F69" s="161"/>
      <c r="G69" s="136"/>
      <c r="H69" s="73">
        <v>60</v>
      </c>
      <c r="I69" s="125">
        <f t="shared" si="2"/>
        <v>0</v>
      </c>
    </row>
    <row r="70" spans="1:9" x14ac:dyDescent="0.2">
      <c r="A70" s="159"/>
      <c r="B70" s="159"/>
      <c r="C70" s="136"/>
      <c r="D70" s="160"/>
      <c r="E70" s="161"/>
      <c r="F70" s="161"/>
      <c r="G70" s="136"/>
      <c r="H70" s="73">
        <v>60</v>
      </c>
      <c r="I70" s="125">
        <f t="shared" si="2"/>
        <v>0</v>
      </c>
    </row>
    <row r="71" spans="1:9" x14ac:dyDescent="0.2">
      <c r="A71" s="159"/>
      <c r="B71" s="159"/>
      <c r="C71" s="136"/>
      <c r="D71" s="160"/>
      <c r="E71" s="161"/>
      <c r="F71" s="161"/>
      <c r="G71" s="136"/>
      <c r="H71" s="73">
        <v>60</v>
      </c>
      <c r="I71" s="125">
        <f t="shared" si="2"/>
        <v>0</v>
      </c>
    </row>
    <row r="72" spans="1:9" x14ac:dyDescent="0.2">
      <c r="A72" s="159"/>
      <c r="B72" s="159"/>
      <c r="C72" s="136"/>
      <c r="D72" s="160"/>
      <c r="E72" s="161"/>
      <c r="F72" s="161"/>
      <c r="G72" s="136"/>
      <c r="H72" s="73">
        <v>60</v>
      </c>
      <c r="I72" s="125">
        <f t="shared" si="2"/>
        <v>0</v>
      </c>
    </row>
    <row r="73" spans="1:9" x14ac:dyDescent="0.2">
      <c r="A73" s="159"/>
      <c r="B73" s="159"/>
      <c r="C73" s="136"/>
      <c r="D73" s="160"/>
      <c r="E73" s="161"/>
      <c r="F73" s="161"/>
      <c r="G73" s="136"/>
      <c r="H73" s="73">
        <v>60</v>
      </c>
      <c r="I73" s="125">
        <f t="shared" si="2"/>
        <v>0</v>
      </c>
    </row>
    <row r="74" spans="1:9" x14ac:dyDescent="0.2">
      <c r="A74" s="159"/>
      <c r="B74" s="159"/>
      <c r="C74" s="136"/>
      <c r="D74" s="160"/>
      <c r="E74" s="161"/>
      <c r="F74" s="161"/>
      <c r="G74" s="136"/>
      <c r="H74" s="73">
        <v>60</v>
      </c>
      <c r="I74" s="125">
        <f t="shared" si="2"/>
        <v>0</v>
      </c>
    </row>
    <row r="75" spans="1:9" x14ac:dyDescent="0.2">
      <c r="A75" s="159"/>
      <c r="B75" s="159"/>
      <c r="C75" s="136"/>
      <c r="D75" s="160"/>
      <c r="E75" s="161"/>
      <c r="F75" s="161"/>
      <c r="G75" s="136"/>
      <c r="H75" s="73">
        <v>60</v>
      </c>
      <c r="I75" s="125">
        <f t="shared" si="2"/>
        <v>0</v>
      </c>
    </row>
    <row r="76" spans="1:9" x14ac:dyDescent="0.2">
      <c r="A76" s="159"/>
      <c r="B76" s="159"/>
      <c r="C76" s="136"/>
      <c r="D76" s="160"/>
      <c r="E76" s="161"/>
      <c r="F76" s="161"/>
      <c r="G76" s="136"/>
      <c r="H76" s="73">
        <v>60</v>
      </c>
      <c r="I76" s="125">
        <f t="shared" si="2"/>
        <v>0</v>
      </c>
    </row>
    <row r="77" spans="1:9" x14ac:dyDescent="0.2">
      <c r="A77" s="159"/>
      <c r="B77" s="159"/>
      <c r="C77" s="136"/>
      <c r="D77" s="160"/>
      <c r="E77" s="161"/>
      <c r="F77" s="161"/>
      <c r="G77" s="136"/>
      <c r="H77" s="73">
        <v>60</v>
      </c>
      <c r="I77" s="125">
        <f t="shared" si="2"/>
        <v>0</v>
      </c>
    </row>
    <row r="78" spans="1:9" x14ac:dyDescent="0.2">
      <c r="A78" s="159"/>
      <c r="B78" s="159"/>
      <c r="C78" s="136"/>
      <c r="D78" s="160"/>
      <c r="E78" s="161"/>
      <c r="F78" s="161"/>
      <c r="G78" s="136"/>
      <c r="H78" s="73">
        <v>60</v>
      </c>
      <c r="I78" s="125">
        <f t="shared" si="2"/>
        <v>0</v>
      </c>
    </row>
    <row r="79" spans="1:9" x14ac:dyDescent="0.2">
      <c r="A79" s="159"/>
      <c r="B79" s="159"/>
      <c r="C79" s="136"/>
      <c r="D79" s="160"/>
      <c r="E79" s="161"/>
      <c r="F79" s="161"/>
      <c r="G79" s="136"/>
      <c r="H79" s="73">
        <v>60</v>
      </c>
      <c r="I79" s="125">
        <f t="shared" si="2"/>
        <v>0</v>
      </c>
    </row>
    <row r="80" spans="1:9" x14ac:dyDescent="0.2">
      <c r="A80" s="159"/>
      <c r="B80" s="159"/>
      <c r="C80" s="136"/>
      <c r="D80" s="160"/>
      <c r="E80" s="161"/>
      <c r="F80" s="161"/>
      <c r="G80" s="136"/>
      <c r="H80" s="73">
        <v>60</v>
      </c>
      <c r="I80" s="125">
        <f t="shared" si="2"/>
        <v>0</v>
      </c>
    </row>
    <row r="81" spans="1:9" x14ac:dyDescent="0.2">
      <c r="A81" s="159"/>
      <c r="B81" s="159"/>
      <c r="C81" s="136"/>
      <c r="D81" s="160"/>
      <c r="E81" s="161"/>
      <c r="F81" s="161"/>
      <c r="G81" s="136"/>
      <c r="H81" s="73">
        <v>60</v>
      </c>
      <c r="I81" s="125">
        <f t="shared" si="2"/>
        <v>0</v>
      </c>
    </row>
    <row r="82" spans="1:9" x14ac:dyDescent="0.2">
      <c r="A82" s="159"/>
      <c r="B82" s="159"/>
      <c r="C82" s="136"/>
      <c r="D82" s="160"/>
      <c r="E82" s="161"/>
      <c r="F82" s="161"/>
      <c r="G82" s="136"/>
      <c r="H82" s="73">
        <v>60</v>
      </c>
      <c r="I82" s="125">
        <f t="shared" si="2"/>
        <v>0</v>
      </c>
    </row>
    <row r="83" spans="1:9" x14ac:dyDescent="0.2">
      <c r="A83" s="159"/>
      <c r="B83" s="159"/>
      <c r="C83" s="136"/>
      <c r="D83" s="160"/>
      <c r="E83" s="161"/>
      <c r="F83" s="161"/>
      <c r="G83" s="136"/>
      <c r="H83" s="73">
        <v>60</v>
      </c>
      <c r="I83" s="125">
        <f t="shared" si="2"/>
        <v>0</v>
      </c>
    </row>
    <row r="84" spans="1:9" x14ac:dyDescent="0.2">
      <c r="A84" s="159"/>
      <c r="B84" s="159"/>
      <c r="C84" s="136"/>
      <c r="D84" s="160"/>
      <c r="E84" s="161"/>
      <c r="F84" s="161"/>
      <c r="G84" s="136"/>
      <c r="H84" s="73">
        <v>60</v>
      </c>
      <c r="I84" s="125">
        <f t="shared" si="2"/>
        <v>0</v>
      </c>
    </row>
    <row r="85" spans="1:9" x14ac:dyDescent="0.2">
      <c r="A85" s="159"/>
      <c r="B85" s="159"/>
      <c r="C85" s="136"/>
      <c r="D85" s="160"/>
      <c r="E85" s="161"/>
      <c r="F85" s="161"/>
      <c r="G85" s="136"/>
      <c r="H85" s="73">
        <v>60</v>
      </c>
      <c r="I85" s="125">
        <f t="shared" si="2"/>
        <v>0</v>
      </c>
    </row>
    <row r="86" spans="1:9" x14ac:dyDescent="0.2">
      <c r="A86" s="159"/>
      <c r="B86" s="159"/>
      <c r="C86" s="136"/>
      <c r="D86" s="160"/>
      <c r="E86" s="161"/>
      <c r="F86" s="161"/>
      <c r="G86" s="136"/>
      <c r="H86" s="73">
        <v>60</v>
      </c>
      <c r="I86" s="125">
        <f t="shared" si="2"/>
        <v>0</v>
      </c>
    </row>
    <row r="87" spans="1:9" x14ac:dyDescent="0.2">
      <c r="A87" s="75"/>
      <c r="B87" s="75"/>
      <c r="C87" s="75"/>
      <c r="D87" s="75"/>
      <c r="E87" s="75"/>
      <c r="F87" s="75"/>
      <c r="G87" s="75"/>
      <c r="H87" s="75"/>
      <c r="I87" s="75"/>
    </row>
    <row r="88" spans="1:9" x14ac:dyDescent="0.2">
      <c r="A88" s="75"/>
      <c r="B88" s="75"/>
      <c r="C88" s="75"/>
      <c r="D88" s="75"/>
      <c r="E88" s="75"/>
      <c r="F88" s="75"/>
      <c r="G88" s="75"/>
      <c r="H88" s="75"/>
      <c r="I88" s="75"/>
    </row>
    <row r="89" spans="1:9" x14ac:dyDescent="0.2">
      <c r="A89" s="75"/>
      <c r="B89" s="75"/>
      <c r="C89" s="75"/>
      <c r="D89" s="75"/>
      <c r="E89" s="75"/>
      <c r="F89" s="75"/>
      <c r="G89" s="75"/>
      <c r="H89" s="75"/>
      <c r="I89" s="75"/>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7"/>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disablePrompts="1" count="1">
    <dataValidation type="list" allowBlank="1" showInputMessage="1" showErrorMessage="1" prompt="Selecteer welk WP van toepassing is" sqref="C27:C86" xr:uid="{00000000-0002-0000-0C00-000000000000}">
      <formula1>"1,2,3,4,5,6,7,8,9,10,11,12,13,14,15,16,17,18,19,20"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tabColor rgb="FF7030A0"/>
  </sheetPr>
  <dimension ref="A1:N89"/>
  <sheetViews>
    <sheetView showGridLines="0" zoomScale="90" zoomScaleNormal="90" workbookViewId="0">
      <selection activeCell="L4" sqref="L4:L26"/>
    </sheetView>
  </sheetViews>
  <sheetFormatPr defaultColWidth="9" defaultRowHeight="11.4" x14ac:dyDescent="0.2"/>
  <cols>
    <col min="1" max="10" width="15.59765625" style="69" customWidth="1"/>
    <col min="11" max="11" width="15.3984375" style="69" customWidth="1"/>
    <col min="12" max="12" width="25.8984375" style="69" customWidth="1"/>
    <col min="13" max="13" width="32" style="69" customWidth="1"/>
    <col min="14" max="14" width="50.59765625" style="69" customWidth="1"/>
    <col min="15" max="16384" width="9" style="69"/>
  </cols>
  <sheetData>
    <row r="1" spans="1:14" x14ac:dyDescent="0.2">
      <c r="A1" s="158" t="s">
        <v>75</v>
      </c>
      <c r="B1" s="158"/>
      <c r="C1" s="158"/>
      <c r="D1" s="157">
        <f>'Algemene informatie'!B17</f>
        <v>0</v>
      </c>
      <c r="E1" s="157"/>
      <c r="F1" s="157"/>
      <c r="G1" s="59"/>
      <c r="H1" s="59"/>
      <c r="I1" s="59"/>
      <c r="J1" s="59"/>
    </row>
    <row r="2" spans="1:14" x14ac:dyDescent="0.2">
      <c r="A2" s="59" t="s">
        <v>49</v>
      </c>
      <c r="B2" s="59"/>
      <c r="C2" s="59"/>
      <c r="D2" s="59"/>
      <c r="E2" s="59"/>
      <c r="F2" s="59"/>
      <c r="G2" s="59"/>
      <c r="H2" s="59"/>
      <c r="I2" s="59"/>
      <c r="J2" s="59"/>
      <c r="M2" s="98"/>
      <c r="N2" s="98"/>
    </row>
    <row r="3" spans="1:14" s="71" customFormat="1" ht="58.5" customHeight="1" x14ac:dyDescent="0.2">
      <c r="A3" s="70" t="s">
        <v>19</v>
      </c>
      <c r="B3" s="61" t="s">
        <v>50</v>
      </c>
      <c r="C3" s="61" t="s">
        <v>51</v>
      </c>
      <c r="D3" s="61" t="s">
        <v>52</v>
      </c>
      <c r="E3" s="61" t="s">
        <v>53</v>
      </c>
      <c r="F3" s="61" t="s">
        <v>54</v>
      </c>
      <c r="G3" s="61" t="s">
        <v>55</v>
      </c>
      <c r="H3" s="61" t="s">
        <v>56</v>
      </c>
      <c r="I3" s="61" t="s">
        <v>57</v>
      </c>
      <c r="K3" s="101" t="s">
        <v>58</v>
      </c>
      <c r="L3" s="102" t="s">
        <v>59</v>
      </c>
    </row>
    <row r="4" spans="1:14" ht="11.25" customHeight="1" x14ac:dyDescent="0.2">
      <c r="A4" s="62">
        <v>1</v>
      </c>
      <c r="B4" s="63">
        <f>SUMIFS($I$27:$I$86,$C$27:$C$86,1)</f>
        <v>0</v>
      </c>
      <c r="C4" s="15"/>
      <c r="D4" s="15"/>
      <c r="E4" s="15"/>
      <c r="F4" s="15"/>
      <c r="G4" s="15"/>
      <c r="H4" s="15"/>
      <c r="I4" s="64">
        <f t="shared" ref="I4:I23" si="0">SUM(B4:H4)</f>
        <v>0</v>
      </c>
      <c r="K4" s="103"/>
      <c r="L4" s="163" t="s">
        <v>60</v>
      </c>
    </row>
    <row r="5" spans="1:14" x14ac:dyDescent="0.2">
      <c r="A5" s="62">
        <v>2</v>
      </c>
      <c r="B5" s="63">
        <f>SUMIFS($I$27:$I$86,$C$27:$C$86,2)</f>
        <v>0</v>
      </c>
      <c r="C5" s="15"/>
      <c r="D5" s="15"/>
      <c r="E5" s="15"/>
      <c r="F5" s="15"/>
      <c r="G5" s="15"/>
      <c r="H5" s="15"/>
      <c r="I5" s="64">
        <f t="shared" si="0"/>
        <v>0</v>
      </c>
      <c r="K5" s="103"/>
      <c r="L5" s="164"/>
    </row>
    <row r="6" spans="1:14" x14ac:dyDescent="0.2">
      <c r="A6" s="62">
        <v>3</v>
      </c>
      <c r="B6" s="63">
        <f>SUMIFS($I$27:$I$86,$C$27:$C$86,3)</f>
        <v>0</v>
      </c>
      <c r="C6" s="15"/>
      <c r="D6" s="15"/>
      <c r="E6" s="15"/>
      <c r="F6" s="15"/>
      <c r="G6" s="15"/>
      <c r="H6" s="15"/>
      <c r="I6" s="64">
        <f t="shared" si="0"/>
        <v>0</v>
      </c>
      <c r="K6" s="103"/>
      <c r="L6" s="164"/>
    </row>
    <row r="7" spans="1:14" x14ac:dyDescent="0.2">
      <c r="A7" s="62">
        <v>4</v>
      </c>
      <c r="B7" s="63">
        <f>SUMIFS($I$27:$I$86,$C$27:$C$86,4)</f>
        <v>0</v>
      </c>
      <c r="C7" s="15"/>
      <c r="D7" s="15"/>
      <c r="E7" s="15"/>
      <c r="F7" s="15"/>
      <c r="G7" s="15"/>
      <c r="H7" s="15"/>
      <c r="I7" s="64">
        <f t="shared" si="0"/>
        <v>0</v>
      </c>
      <c r="K7" s="103"/>
      <c r="L7" s="164"/>
    </row>
    <row r="8" spans="1:14" x14ac:dyDescent="0.2">
      <c r="A8" s="62">
        <v>5</v>
      </c>
      <c r="B8" s="63">
        <f>SUMIFS($I$27:$I$86,$C$27:$C$86,5)</f>
        <v>0</v>
      </c>
      <c r="C8" s="15"/>
      <c r="D8" s="15"/>
      <c r="E8" s="15"/>
      <c r="F8" s="15"/>
      <c r="G8" s="15"/>
      <c r="H8" s="15"/>
      <c r="I8" s="64">
        <f t="shared" si="0"/>
        <v>0</v>
      </c>
      <c r="K8" s="103"/>
      <c r="L8" s="164"/>
    </row>
    <row r="9" spans="1:14" x14ac:dyDescent="0.2">
      <c r="A9" s="62">
        <v>6</v>
      </c>
      <c r="B9" s="63">
        <f>SUMIFS($I$27:$I$86,$C$27:$C$86,6)</f>
        <v>0</v>
      </c>
      <c r="C9" s="15"/>
      <c r="D9" s="15"/>
      <c r="E9" s="15"/>
      <c r="F9" s="15"/>
      <c r="G9" s="15"/>
      <c r="H9" s="15"/>
      <c r="I9" s="64">
        <f t="shared" si="0"/>
        <v>0</v>
      </c>
      <c r="K9" s="103"/>
      <c r="L9" s="164"/>
    </row>
    <row r="10" spans="1:14" x14ac:dyDescent="0.2">
      <c r="A10" s="62">
        <v>7</v>
      </c>
      <c r="B10" s="63">
        <f>SUMIFS($I$27:$I$86,$C$27:$C$86,7)</f>
        <v>0</v>
      </c>
      <c r="C10" s="15"/>
      <c r="D10" s="15"/>
      <c r="E10" s="15"/>
      <c r="F10" s="15"/>
      <c r="G10" s="15"/>
      <c r="H10" s="15"/>
      <c r="I10" s="64">
        <f t="shared" si="0"/>
        <v>0</v>
      </c>
      <c r="K10" s="103"/>
      <c r="L10" s="164"/>
    </row>
    <row r="11" spans="1:14" x14ac:dyDescent="0.2">
      <c r="A11" s="62">
        <v>8</v>
      </c>
      <c r="B11" s="63">
        <f>SUMIFS($I$27:$I$86,$C$27:$C$86,8)</f>
        <v>0</v>
      </c>
      <c r="C11" s="15"/>
      <c r="D11" s="15"/>
      <c r="E11" s="15"/>
      <c r="F11" s="15"/>
      <c r="G11" s="15"/>
      <c r="H11" s="15"/>
      <c r="I11" s="64">
        <f t="shared" si="0"/>
        <v>0</v>
      </c>
      <c r="K11" s="103"/>
      <c r="L11" s="164"/>
    </row>
    <row r="12" spans="1:14" hidden="1" x14ac:dyDescent="0.2">
      <c r="A12" s="62">
        <v>9</v>
      </c>
      <c r="B12" s="63">
        <f>SUMIFS($I$27:$I$86,$C$27:$C$86,9)</f>
        <v>0</v>
      </c>
      <c r="C12" s="15"/>
      <c r="D12" s="15"/>
      <c r="E12" s="15"/>
      <c r="F12" s="15"/>
      <c r="G12" s="15"/>
      <c r="H12" s="15"/>
      <c r="I12" s="64">
        <f t="shared" si="0"/>
        <v>0</v>
      </c>
      <c r="K12" s="98"/>
      <c r="L12" s="164"/>
    </row>
    <row r="13" spans="1:14" hidden="1" x14ac:dyDescent="0.2">
      <c r="A13" s="62">
        <v>10</v>
      </c>
      <c r="B13" s="63">
        <f>SUMIFS($I$27:$I$86,$C$27:$C$86,10)</f>
        <v>0</v>
      </c>
      <c r="C13" s="15"/>
      <c r="D13" s="15"/>
      <c r="E13" s="15"/>
      <c r="F13" s="15"/>
      <c r="G13" s="15"/>
      <c r="H13" s="15"/>
      <c r="I13" s="64">
        <f t="shared" si="0"/>
        <v>0</v>
      </c>
      <c r="K13" s="98"/>
      <c r="L13" s="164"/>
    </row>
    <row r="14" spans="1:14" hidden="1" x14ac:dyDescent="0.2">
      <c r="A14" s="62">
        <v>11</v>
      </c>
      <c r="B14" s="63">
        <f>SUMIFS($I$27:$I$86,$C$27:$C$86,11)</f>
        <v>0</v>
      </c>
      <c r="C14" s="15"/>
      <c r="D14" s="15"/>
      <c r="E14" s="15"/>
      <c r="F14" s="15"/>
      <c r="G14" s="15"/>
      <c r="H14" s="15"/>
      <c r="I14" s="64">
        <f t="shared" si="0"/>
        <v>0</v>
      </c>
      <c r="K14" s="98"/>
      <c r="L14" s="164"/>
    </row>
    <row r="15" spans="1:14" hidden="1" x14ac:dyDescent="0.2">
      <c r="A15" s="62">
        <v>12</v>
      </c>
      <c r="B15" s="63">
        <f>SUMIFS($I$27:$I$86,$C$27:$C$86,12)</f>
        <v>0</v>
      </c>
      <c r="C15" s="15"/>
      <c r="D15" s="15"/>
      <c r="E15" s="15"/>
      <c r="F15" s="15"/>
      <c r="G15" s="15"/>
      <c r="H15" s="15"/>
      <c r="I15" s="64">
        <f t="shared" si="0"/>
        <v>0</v>
      </c>
      <c r="K15" s="98"/>
      <c r="L15" s="164"/>
    </row>
    <row r="16" spans="1:14" hidden="1" x14ac:dyDescent="0.2">
      <c r="A16" s="62">
        <v>13</v>
      </c>
      <c r="B16" s="63">
        <f>SUMIFS($I$27:$I$86,$C$27:$C$86,13)</f>
        <v>0</v>
      </c>
      <c r="C16" s="15"/>
      <c r="D16" s="15"/>
      <c r="E16" s="15"/>
      <c r="F16" s="15"/>
      <c r="G16" s="15"/>
      <c r="H16" s="15"/>
      <c r="I16" s="64">
        <f t="shared" si="0"/>
        <v>0</v>
      </c>
      <c r="K16" s="98"/>
      <c r="L16" s="164"/>
    </row>
    <row r="17" spans="1:14" ht="11.25" hidden="1" customHeight="1" x14ac:dyDescent="0.2">
      <c r="A17" s="62">
        <v>14</v>
      </c>
      <c r="B17" s="63">
        <f>SUMIFS($I$27:$I$86,$C$27:$C$86,14)</f>
        <v>0</v>
      </c>
      <c r="C17" s="15"/>
      <c r="D17" s="15"/>
      <c r="E17" s="15"/>
      <c r="F17" s="15"/>
      <c r="G17" s="15"/>
      <c r="H17" s="15"/>
      <c r="I17" s="64">
        <f t="shared" si="0"/>
        <v>0</v>
      </c>
      <c r="K17" s="98"/>
      <c r="L17" s="164"/>
    </row>
    <row r="18" spans="1:14" hidden="1" x14ac:dyDescent="0.2">
      <c r="A18" s="62">
        <v>15</v>
      </c>
      <c r="B18" s="63">
        <f>SUMIFS($I$27:$I$86,$C$27:$C$86,15)</f>
        <v>0</v>
      </c>
      <c r="C18" s="15"/>
      <c r="D18" s="15"/>
      <c r="E18" s="15"/>
      <c r="F18" s="15"/>
      <c r="G18" s="15"/>
      <c r="H18" s="15"/>
      <c r="I18" s="64">
        <f t="shared" si="0"/>
        <v>0</v>
      </c>
      <c r="K18" s="98"/>
      <c r="L18" s="164"/>
    </row>
    <row r="19" spans="1:14" hidden="1" x14ac:dyDescent="0.2">
      <c r="A19" s="62">
        <v>16</v>
      </c>
      <c r="B19" s="63">
        <f>SUMIFS($I$27:$I$86,$C$27:$C$86,16)</f>
        <v>0</v>
      </c>
      <c r="C19" s="15"/>
      <c r="D19" s="15"/>
      <c r="E19" s="15"/>
      <c r="F19" s="15"/>
      <c r="G19" s="15"/>
      <c r="H19" s="15"/>
      <c r="I19" s="64">
        <f t="shared" si="0"/>
        <v>0</v>
      </c>
      <c r="K19" s="98"/>
      <c r="L19" s="164"/>
    </row>
    <row r="20" spans="1:14" hidden="1" x14ac:dyDescent="0.2">
      <c r="A20" s="62">
        <v>17</v>
      </c>
      <c r="B20" s="63">
        <f>SUMIFS($I$27:$I$86,$C$27:$C$86,17)</f>
        <v>0</v>
      </c>
      <c r="C20" s="15"/>
      <c r="D20" s="15"/>
      <c r="E20" s="15"/>
      <c r="F20" s="15"/>
      <c r="G20" s="15"/>
      <c r="H20" s="15"/>
      <c r="I20" s="64">
        <f t="shared" si="0"/>
        <v>0</v>
      </c>
      <c r="K20" s="98"/>
      <c r="L20" s="164"/>
    </row>
    <row r="21" spans="1:14" hidden="1" x14ac:dyDescent="0.2">
      <c r="A21" s="62">
        <v>18</v>
      </c>
      <c r="B21" s="63">
        <f>SUMIFS($I$27:$I$86,$C$27:$C$86,18)</f>
        <v>0</v>
      </c>
      <c r="C21" s="15"/>
      <c r="D21" s="15"/>
      <c r="E21" s="15"/>
      <c r="F21" s="15"/>
      <c r="G21" s="15"/>
      <c r="H21" s="15"/>
      <c r="I21" s="64">
        <f t="shared" si="0"/>
        <v>0</v>
      </c>
      <c r="K21" s="98"/>
      <c r="L21" s="164"/>
    </row>
    <row r="22" spans="1:14" hidden="1" x14ac:dyDescent="0.2">
      <c r="A22" s="62">
        <v>19</v>
      </c>
      <c r="B22" s="63">
        <f>SUMIFS($I$27:$I$86,$C$27:$C$86,19)</f>
        <v>0</v>
      </c>
      <c r="C22" s="15"/>
      <c r="D22" s="15"/>
      <c r="E22" s="15"/>
      <c r="F22" s="15"/>
      <c r="G22" s="15"/>
      <c r="H22" s="15"/>
      <c r="I22" s="64">
        <f t="shared" si="0"/>
        <v>0</v>
      </c>
      <c r="K22" s="98"/>
      <c r="L22" s="164"/>
    </row>
    <row r="23" spans="1:14" hidden="1" x14ac:dyDescent="0.2">
      <c r="A23" s="62">
        <v>20</v>
      </c>
      <c r="B23" s="63">
        <f>SUMIFS($I$27:$I$86,$C$27:$C$86,20)</f>
        <v>0</v>
      </c>
      <c r="C23" s="15"/>
      <c r="D23" s="15"/>
      <c r="E23" s="15"/>
      <c r="F23" s="15"/>
      <c r="G23" s="15"/>
      <c r="H23" s="15"/>
      <c r="I23" s="64">
        <f t="shared" si="0"/>
        <v>0</v>
      </c>
      <c r="K23" s="98"/>
      <c r="L23" s="164"/>
    </row>
    <row r="24" spans="1:14" x14ac:dyDescent="0.2">
      <c r="A24" s="65" t="s">
        <v>61</v>
      </c>
      <c r="B24" s="30">
        <f t="shared" ref="B24:G24" si="1">SUM(B4:B23)</f>
        <v>0</v>
      </c>
      <c r="C24" s="30">
        <f t="shared" si="1"/>
        <v>0</v>
      </c>
      <c r="D24" s="30">
        <f t="shared" si="1"/>
        <v>0</v>
      </c>
      <c r="E24" s="30">
        <f t="shared" si="1"/>
        <v>0</v>
      </c>
      <c r="F24" s="30">
        <f t="shared" si="1"/>
        <v>0</v>
      </c>
      <c r="G24" s="30">
        <f t="shared" si="1"/>
        <v>0</v>
      </c>
      <c r="H24" s="30">
        <f>SUM(H4:H23)</f>
        <v>0</v>
      </c>
      <c r="I24" s="30">
        <f>SUM(I4:I23)</f>
        <v>0</v>
      </c>
      <c r="K24" s="98"/>
      <c r="L24" s="164"/>
    </row>
    <row r="25" spans="1:14" x14ac:dyDescent="0.2">
      <c r="A25" s="59"/>
      <c r="B25" s="59"/>
      <c r="C25" s="59"/>
      <c r="D25" s="59"/>
      <c r="E25" s="72"/>
      <c r="F25" s="59"/>
      <c r="G25" s="59"/>
      <c r="H25" s="59"/>
      <c r="I25" s="59"/>
      <c r="J25" s="59"/>
      <c r="L25" s="164"/>
      <c r="N25" s="103"/>
    </row>
    <row r="26" spans="1:14" s="71" customFormat="1" ht="72.75" customHeight="1" x14ac:dyDescent="0.2">
      <c r="A26" s="162" t="s">
        <v>62</v>
      </c>
      <c r="B26" s="162"/>
      <c r="C26" s="135" t="s">
        <v>63</v>
      </c>
      <c r="D26" s="137" t="s">
        <v>64</v>
      </c>
      <c r="E26" s="79"/>
      <c r="F26" s="138"/>
      <c r="G26" s="135" t="s">
        <v>65</v>
      </c>
      <c r="H26" s="135" t="s">
        <v>50</v>
      </c>
      <c r="I26" s="135" t="s">
        <v>66</v>
      </c>
      <c r="J26" s="69"/>
      <c r="L26" s="164"/>
    </row>
    <row r="27" spans="1:14" ht="13.5" customHeight="1" x14ac:dyDescent="0.2">
      <c r="A27" s="159"/>
      <c r="B27" s="159"/>
      <c r="C27" s="136"/>
      <c r="D27" s="160"/>
      <c r="E27" s="161"/>
      <c r="F27" s="161"/>
      <c r="G27" s="136"/>
      <c r="H27" s="73">
        <v>60</v>
      </c>
      <c r="I27" s="125">
        <f>H27*G27</f>
        <v>0</v>
      </c>
      <c r="L27" s="165"/>
    </row>
    <row r="28" spans="1:14" x14ac:dyDescent="0.2">
      <c r="A28" s="159"/>
      <c r="B28" s="159"/>
      <c r="C28" s="136"/>
      <c r="D28" s="160"/>
      <c r="E28" s="161"/>
      <c r="F28" s="161"/>
      <c r="G28" s="136"/>
      <c r="H28" s="73">
        <v>60</v>
      </c>
      <c r="I28" s="125">
        <f t="shared" ref="I28:I86" si="2">H28*G28</f>
        <v>0</v>
      </c>
    </row>
    <row r="29" spans="1:14" x14ac:dyDescent="0.2">
      <c r="A29" s="159"/>
      <c r="B29" s="159"/>
      <c r="C29" s="136"/>
      <c r="D29" s="160"/>
      <c r="E29" s="161"/>
      <c r="F29" s="161"/>
      <c r="G29" s="136"/>
      <c r="H29" s="73">
        <v>60</v>
      </c>
      <c r="I29" s="125">
        <f t="shared" si="2"/>
        <v>0</v>
      </c>
    </row>
    <row r="30" spans="1:14" ht="11.25" customHeight="1" x14ac:dyDescent="0.2">
      <c r="A30" s="159"/>
      <c r="B30" s="159"/>
      <c r="C30" s="136"/>
      <c r="D30" s="160"/>
      <c r="E30" s="161"/>
      <c r="F30" s="161"/>
      <c r="G30" s="136"/>
      <c r="H30" s="73">
        <v>60</v>
      </c>
      <c r="I30" s="125">
        <f t="shared" si="2"/>
        <v>0</v>
      </c>
    </row>
    <row r="31" spans="1:14" ht="11.25" customHeight="1" x14ac:dyDescent="0.2">
      <c r="A31" s="159"/>
      <c r="B31" s="159"/>
      <c r="C31" s="136"/>
      <c r="D31" s="160"/>
      <c r="E31" s="161"/>
      <c r="F31" s="161"/>
      <c r="G31" s="136"/>
      <c r="H31" s="73">
        <v>60</v>
      </c>
      <c r="I31" s="125">
        <f t="shared" si="2"/>
        <v>0</v>
      </c>
    </row>
    <row r="32" spans="1:14" x14ac:dyDescent="0.2">
      <c r="A32" s="159"/>
      <c r="B32" s="159"/>
      <c r="C32" s="136"/>
      <c r="D32" s="160"/>
      <c r="E32" s="161"/>
      <c r="F32" s="161"/>
      <c r="G32" s="136"/>
      <c r="H32" s="73">
        <v>60</v>
      </c>
      <c r="I32" s="125">
        <f t="shared" si="2"/>
        <v>0</v>
      </c>
    </row>
    <row r="33" spans="1:9" ht="11.25" customHeight="1" x14ac:dyDescent="0.2">
      <c r="A33" s="159"/>
      <c r="B33" s="159"/>
      <c r="C33" s="136"/>
      <c r="D33" s="160"/>
      <c r="E33" s="161"/>
      <c r="F33" s="161"/>
      <c r="G33" s="136"/>
      <c r="H33" s="73">
        <v>60</v>
      </c>
      <c r="I33" s="125">
        <f t="shared" si="2"/>
        <v>0</v>
      </c>
    </row>
    <row r="34" spans="1:9" ht="11.25" customHeight="1" x14ac:dyDescent="0.2">
      <c r="A34" s="159"/>
      <c r="B34" s="159"/>
      <c r="C34" s="136"/>
      <c r="D34" s="160"/>
      <c r="E34" s="161"/>
      <c r="F34" s="161"/>
      <c r="G34" s="136"/>
      <c r="H34" s="73">
        <v>60</v>
      </c>
      <c r="I34" s="125">
        <f t="shared" si="2"/>
        <v>0</v>
      </c>
    </row>
    <row r="35" spans="1:9" x14ac:dyDescent="0.2">
      <c r="A35" s="159"/>
      <c r="B35" s="159"/>
      <c r="C35" s="136"/>
      <c r="D35" s="160"/>
      <c r="E35" s="161"/>
      <c r="F35" s="161"/>
      <c r="G35" s="136"/>
      <c r="H35" s="73">
        <v>60</v>
      </c>
      <c r="I35" s="125">
        <f t="shared" si="2"/>
        <v>0</v>
      </c>
    </row>
    <row r="36" spans="1:9" x14ac:dyDescent="0.2">
      <c r="A36" s="159"/>
      <c r="B36" s="159"/>
      <c r="C36" s="136"/>
      <c r="D36" s="160"/>
      <c r="E36" s="161"/>
      <c r="F36" s="161"/>
      <c r="G36" s="136"/>
      <c r="H36" s="73">
        <v>60</v>
      </c>
      <c r="I36" s="125">
        <f t="shared" si="2"/>
        <v>0</v>
      </c>
    </row>
    <row r="37" spans="1:9" x14ac:dyDescent="0.2">
      <c r="A37" s="159"/>
      <c r="B37" s="159"/>
      <c r="C37" s="136"/>
      <c r="D37" s="160"/>
      <c r="E37" s="161"/>
      <c r="F37" s="161"/>
      <c r="G37" s="136"/>
      <c r="H37" s="73">
        <v>60</v>
      </c>
      <c r="I37" s="125">
        <f t="shared" si="2"/>
        <v>0</v>
      </c>
    </row>
    <row r="38" spans="1:9" ht="11.25" customHeight="1" x14ac:dyDescent="0.2">
      <c r="A38" s="159"/>
      <c r="B38" s="159"/>
      <c r="C38" s="136"/>
      <c r="D38" s="160"/>
      <c r="E38" s="161"/>
      <c r="F38" s="161"/>
      <c r="G38" s="136"/>
      <c r="H38" s="73">
        <v>60</v>
      </c>
      <c r="I38" s="125">
        <f t="shared" si="2"/>
        <v>0</v>
      </c>
    </row>
    <row r="39" spans="1:9" x14ac:dyDescent="0.2">
      <c r="A39" s="159"/>
      <c r="B39" s="159"/>
      <c r="C39" s="136"/>
      <c r="D39" s="160"/>
      <c r="E39" s="161"/>
      <c r="F39" s="161"/>
      <c r="G39" s="136"/>
      <c r="H39" s="73">
        <v>60</v>
      </c>
      <c r="I39" s="125">
        <f t="shared" si="2"/>
        <v>0</v>
      </c>
    </row>
    <row r="40" spans="1:9" x14ac:dyDescent="0.2">
      <c r="A40" s="159"/>
      <c r="B40" s="159"/>
      <c r="C40" s="136"/>
      <c r="D40" s="160"/>
      <c r="E40" s="161"/>
      <c r="F40" s="161"/>
      <c r="G40" s="136"/>
      <c r="H40" s="73">
        <v>60</v>
      </c>
      <c r="I40" s="125">
        <f t="shared" si="2"/>
        <v>0</v>
      </c>
    </row>
    <row r="41" spans="1:9" x14ac:dyDescent="0.2">
      <c r="A41" s="159"/>
      <c r="B41" s="159"/>
      <c r="C41" s="136"/>
      <c r="D41" s="160"/>
      <c r="E41" s="161"/>
      <c r="F41" s="161"/>
      <c r="G41" s="136"/>
      <c r="H41" s="73">
        <v>60</v>
      </c>
      <c r="I41" s="125">
        <f t="shared" si="2"/>
        <v>0</v>
      </c>
    </row>
    <row r="42" spans="1:9" x14ac:dyDescent="0.2">
      <c r="A42" s="159"/>
      <c r="B42" s="159"/>
      <c r="C42" s="136"/>
      <c r="D42" s="160"/>
      <c r="E42" s="161"/>
      <c r="F42" s="161"/>
      <c r="G42" s="136"/>
      <c r="H42" s="73">
        <v>60</v>
      </c>
      <c r="I42" s="125">
        <f t="shared" si="2"/>
        <v>0</v>
      </c>
    </row>
    <row r="43" spans="1:9" x14ac:dyDescent="0.2">
      <c r="A43" s="159"/>
      <c r="B43" s="159"/>
      <c r="C43" s="136"/>
      <c r="D43" s="160"/>
      <c r="E43" s="161"/>
      <c r="F43" s="161"/>
      <c r="G43" s="136"/>
      <c r="H43" s="73">
        <v>60</v>
      </c>
      <c r="I43" s="125">
        <f t="shared" si="2"/>
        <v>0</v>
      </c>
    </row>
    <row r="44" spans="1:9" x14ac:dyDescent="0.2">
      <c r="A44" s="159"/>
      <c r="B44" s="159"/>
      <c r="C44" s="136"/>
      <c r="D44" s="160"/>
      <c r="E44" s="161"/>
      <c r="F44" s="161"/>
      <c r="G44" s="136"/>
      <c r="H44" s="73">
        <v>60</v>
      </c>
      <c r="I44" s="125">
        <f t="shared" si="2"/>
        <v>0</v>
      </c>
    </row>
    <row r="45" spans="1:9" x14ac:dyDescent="0.2">
      <c r="A45" s="159"/>
      <c r="B45" s="159"/>
      <c r="C45" s="136"/>
      <c r="D45" s="160"/>
      <c r="E45" s="161"/>
      <c r="F45" s="161"/>
      <c r="G45" s="136"/>
      <c r="H45" s="73">
        <v>60</v>
      </c>
      <c r="I45" s="125">
        <f t="shared" si="2"/>
        <v>0</v>
      </c>
    </row>
    <row r="46" spans="1:9" x14ac:dyDescent="0.2">
      <c r="A46" s="159"/>
      <c r="B46" s="159"/>
      <c r="C46" s="136"/>
      <c r="D46" s="160"/>
      <c r="E46" s="161"/>
      <c r="F46" s="161"/>
      <c r="G46" s="136"/>
      <c r="H46" s="73">
        <v>60</v>
      </c>
      <c r="I46" s="125">
        <f t="shared" si="2"/>
        <v>0</v>
      </c>
    </row>
    <row r="47" spans="1:9" x14ac:dyDescent="0.2">
      <c r="A47" s="159"/>
      <c r="B47" s="159"/>
      <c r="C47" s="136"/>
      <c r="D47" s="160"/>
      <c r="E47" s="161"/>
      <c r="F47" s="161"/>
      <c r="G47" s="136"/>
      <c r="H47" s="73">
        <v>60</v>
      </c>
      <c r="I47" s="125">
        <f t="shared" si="2"/>
        <v>0</v>
      </c>
    </row>
    <row r="48" spans="1:9" x14ac:dyDescent="0.2">
      <c r="A48" s="159"/>
      <c r="B48" s="159"/>
      <c r="C48" s="136"/>
      <c r="D48" s="160"/>
      <c r="E48" s="161"/>
      <c r="F48" s="161"/>
      <c r="G48" s="136"/>
      <c r="H48" s="73">
        <v>60</v>
      </c>
      <c r="I48" s="125">
        <f t="shared" si="2"/>
        <v>0</v>
      </c>
    </row>
    <row r="49" spans="1:9" x14ac:dyDescent="0.2">
      <c r="A49" s="159"/>
      <c r="B49" s="159"/>
      <c r="C49" s="136"/>
      <c r="D49" s="160"/>
      <c r="E49" s="161"/>
      <c r="F49" s="161"/>
      <c r="G49" s="136"/>
      <c r="H49" s="73">
        <v>60</v>
      </c>
      <c r="I49" s="125">
        <f t="shared" si="2"/>
        <v>0</v>
      </c>
    </row>
    <row r="50" spans="1:9" x14ac:dyDescent="0.2">
      <c r="A50" s="159"/>
      <c r="B50" s="159"/>
      <c r="C50" s="136"/>
      <c r="D50" s="160"/>
      <c r="E50" s="161"/>
      <c r="F50" s="161"/>
      <c r="G50" s="136"/>
      <c r="H50" s="73">
        <v>60</v>
      </c>
      <c r="I50" s="125">
        <f t="shared" si="2"/>
        <v>0</v>
      </c>
    </row>
    <row r="51" spans="1:9" x14ac:dyDescent="0.2">
      <c r="A51" s="159"/>
      <c r="B51" s="159"/>
      <c r="C51" s="136"/>
      <c r="D51" s="160"/>
      <c r="E51" s="161"/>
      <c r="F51" s="161"/>
      <c r="G51" s="136"/>
      <c r="H51" s="73">
        <v>60</v>
      </c>
      <c r="I51" s="125">
        <f t="shared" si="2"/>
        <v>0</v>
      </c>
    </row>
    <row r="52" spans="1:9" x14ac:dyDescent="0.2">
      <c r="A52" s="159"/>
      <c r="B52" s="159"/>
      <c r="C52" s="136"/>
      <c r="D52" s="160"/>
      <c r="E52" s="161"/>
      <c r="F52" s="161"/>
      <c r="G52" s="136"/>
      <c r="H52" s="73">
        <v>60</v>
      </c>
      <c r="I52" s="125">
        <f t="shared" si="2"/>
        <v>0</v>
      </c>
    </row>
    <row r="53" spans="1:9" x14ac:dyDescent="0.2">
      <c r="A53" s="159"/>
      <c r="B53" s="159"/>
      <c r="C53" s="136"/>
      <c r="D53" s="160"/>
      <c r="E53" s="161"/>
      <c r="F53" s="161"/>
      <c r="G53" s="136"/>
      <c r="H53" s="73">
        <v>60</v>
      </c>
      <c r="I53" s="125">
        <f t="shared" si="2"/>
        <v>0</v>
      </c>
    </row>
    <row r="54" spans="1:9" x14ac:dyDescent="0.2">
      <c r="A54" s="159"/>
      <c r="B54" s="159"/>
      <c r="C54" s="136"/>
      <c r="D54" s="160"/>
      <c r="E54" s="161"/>
      <c r="F54" s="161"/>
      <c r="G54" s="136"/>
      <c r="H54" s="73">
        <v>60</v>
      </c>
      <c r="I54" s="125">
        <f t="shared" si="2"/>
        <v>0</v>
      </c>
    </row>
    <row r="55" spans="1:9" x14ac:dyDescent="0.2">
      <c r="A55" s="159"/>
      <c r="B55" s="159"/>
      <c r="C55" s="136"/>
      <c r="D55" s="160"/>
      <c r="E55" s="161"/>
      <c r="F55" s="161"/>
      <c r="G55" s="136"/>
      <c r="H55" s="73">
        <v>60</v>
      </c>
      <c r="I55" s="125">
        <f t="shared" si="2"/>
        <v>0</v>
      </c>
    </row>
    <row r="56" spans="1:9" x14ac:dyDescent="0.2">
      <c r="A56" s="159"/>
      <c r="B56" s="159"/>
      <c r="C56" s="136"/>
      <c r="D56" s="160"/>
      <c r="E56" s="161"/>
      <c r="F56" s="161"/>
      <c r="G56" s="136"/>
      <c r="H56" s="73">
        <v>60</v>
      </c>
      <c r="I56" s="125">
        <f t="shared" si="2"/>
        <v>0</v>
      </c>
    </row>
    <row r="57" spans="1:9" x14ac:dyDescent="0.2">
      <c r="A57" s="159"/>
      <c r="B57" s="159"/>
      <c r="C57" s="136"/>
      <c r="D57" s="160"/>
      <c r="E57" s="161"/>
      <c r="F57" s="161"/>
      <c r="G57" s="136"/>
      <c r="H57" s="73">
        <v>60</v>
      </c>
      <c r="I57" s="125">
        <f t="shared" si="2"/>
        <v>0</v>
      </c>
    </row>
    <row r="58" spans="1:9" x14ac:dyDescent="0.2">
      <c r="A58" s="159"/>
      <c r="B58" s="159"/>
      <c r="C58" s="136"/>
      <c r="D58" s="160"/>
      <c r="E58" s="161"/>
      <c r="F58" s="161"/>
      <c r="G58" s="136"/>
      <c r="H58" s="73">
        <v>60</v>
      </c>
      <c r="I58" s="125">
        <f t="shared" si="2"/>
        <v>0</v>
      </c>
    </row>
    <row r="59" spans="1:9" x14ac:dyDescent="0.2">
      <c r="A59" s="159"/>
      <c r="B59" s="159"/>
      <c r="C59" s="136"/>
      <c r="D59" s="160"/>
      <c r="E59" s="161"/>
      <c r="F59" s="161"/>
      <c r="G59" s="136"/>
      <c r="H59" s="73">
        <v>60</v>
      </c>
      <c r="I59" s="125">
        <f t="shared" si="2"/>
        <v>0</v>
      </c>
    </row>
    <row r="60" spans="1:9" x14ac:dyDescent="0.2">
      <c r="A60" s="159"/>
      <c r="B60" s="159"/>
      <c r="C60" s="136"/>
      <c r="D60" s="160"/>
      <c r="E60" s="161"/>
      <c r="F60" s="161"/>
      <c r="G60" s="136"/>
      <c r="H60" s="73">
        <v>60</v>
      </c>
      <c r="I60" s="125">
        <f t="shared" si="2"/>
        <v>0</v>
      </c>
    </row>
    <row r="61" spans="1:9" x14ac:dyDescent="0.2">
      <c r="A61" s="159"/>
      <c r="B61" s="159"/>
      <c r="C61" s="136"/>
      <c r="D61" s="160"/>
      <c r="E61" s="161"/>
      <c r="F61" s="161"/>
      <c r="G61" s="136"/>
      <c r="H61" s="73">
        <v>60</v>
      </c>
      <c r="I61" s="125">
        <f t="shared" si="2"/>
        <v>0</v>
      </c>
    </row>
    <row r="62" spans="1:9" x14ac:dyDescent="0.2">
      <c r="A62" s="159"/>
      <c r="B62" s="159"/>
      <c r="C62" s="136"/>
      <c r="D62" s="160"/>
      <c r="E62" s="161"/>
      <c r="F62" s="161"/>
      <c r="G62" s="136"/>
      <c r="H62" s="73">
        <v>60</v>
      </c>
      <c r="I62" s="125">
        <f t="shared" si="2"/>
        <v>0</v>
      </c>
    </row>
    <row r="63" spans="1:9" x14ac:dyDescent="0.2">
      <c r="A63" s="159"/>
      <c r="B63" s="159"/>
      <c r="C63" s="136"/>
      <c r="D63" s="160"/>
      <c r="E63" s="161"/>
      <c r="F63" s="161"/>
      <c r="G63" s="136"/>
      <c r="H63" s="73">
        <v>60</v>
      </c>
      <c r="I63" s="125">
        <f t="shared" si="2"/>
        <v>0</v>
      </c>
    </row>
    <row r="64" spans="1:9" x14ac:dyDescent="0.2">
      <c r="A64" s="159"/>
      <c r="B64" s="159"/>
      <c r="C64" s="136"/>
      <c r="D64" s="160"/>
      <c r="E64" s="161"/>
      <c r="F64" s="161"/>
      <c r="G64" s="136"/>
      <c r="H64" s="73">
        <v>60</v>
      </c>
      <c r="I64" s="125">
        <f t="shared" si="2"/>
        <v>0</v>
      </c>
    </row>
    <row r="65" spans="1:10" x14ac:dyDescent="0.2">
      <c r="A65" s="159"/>
      <c r="B65" s="159"/>
      <c r="C65" s="136"/>
      <c r="D65" s="160"/>
      <c r="E65" s="161"/>
      <c r="F65" s="161"/>
      <c r="G65" s="136"/>
      <c r="H65" s="73">
        <v>60</v>
      </c>
      <c r="I65" s="125">
        <f t="shared" si="2"/>
        <v>0</v>
      </c>
    </row>
    <row r="66" spans="1:10" x14ac:dyDescent="0.2">
      <c r="A66" s="159"/>
      <c r="B66" s="159"/>
      <c r="C66" s="136"/>
      <c r="D66" s="160"/>
      <c r="E66" s="161"/>
      <c r="F66" s="161"/>
      <c r="G66" s="136"/>
      <c r="H66" s="73">
        <v>60</v>
      </c>
      <c r="I66" s="125">
        <f t="shared" si="2"/>
        <v>0</v>
      </c>
    </row>
    <row r="67" spans="1:10" x14ac:dyDescent="0.2">
      <c r="A67" s="159"/>
      <c r="B67" s="159"/>
      <c r="C67" s="136"/>
      <c r="D67" s="160"/>
      <c r="E67" s="161"/>
      <c r="F67" s="161"/>
      <c r="G67" s="136"/>
      <c r="H67" s="73">
        <v>60</v>
      </c>
      <c r="I67" s="125">
        <f t="shared" si="2"/>
        <v>0</v>
      </c>
    </row>
    <row r="68" spans="1:10" x14ac:dyDescent="0.2">
      <c r="A68" s="159"/>
      <c r="B68" s="159"/>
      <c r="C68" s="136"/>
      <c r="D68" s="160"/>
      <c r="E68" s="161"/>
      <c r="F68" s="161"/>
      <c r="G68" s="136"/>
      <c r="H68" s="73">
        <v>60</v>
      </c>
      <c r="I68" s="125">
        <f t="shared" si="2"/>
        <v>0</v>
      </c>
    </row>
    <row r="69" spans="1:10" x14ac:dyDescent="0.2">
      <c r="A69" s="159"/>
      <c r="B69" s="159"/>
      <c r="C69" s="136"/>
      <c r="D69" s="160"/>
      <c r="E69" s="161"/>
      <c r="F69" s="161"/>
      <c r="G69" s="136"/>
      <c r="H69" s="73">
        <v>60</v>
      </c>
      <c r="I69" s="125">
        <f t="shared" si="2"/>
        <v>0</v>
      </c>
    </row>
    <row r="70" spans="1:10" x14ac:dyDescent="0.2">
      <c r="A70" s="159"/>
      <c r="B70" s="159"/>
      <c r="C70" s="136"/>
      <c r="D70" s="160"/>
      <c r="E70" s="161"/>
      <c r="F70" s="161"/>
      <c r="G70" s="136"/>
      <c r="H70" s="73">
        <v>60</v>
      </c>
      <c r="I70" s="125">
        <f t="shared" si="2"/>
        <v>0</v>
      </c>
    </row>
    <row r="71" spans="1:10" x14ac:dyDescent="0.2">
      <c r="A71" s="159"/>
      <c r="B71" s="159"/>
      <c r="C71" s="136"/>
      <c r="D71" s="160"/>
      <c r="E71" s="161"/>
      <c r="F71" s="161"/>
      <c r="G71" s="136"/>
      <c r="H71" s="73">
        <v>60</v>
      </c>
      <c r="I71" s="125">
        <f t="shared" si="2"/>
        <v>0</v>
      </c>
    </row>
    <row r="72" spans="1:10" x14ac:dyDescent="0.2">
      <c r="A72" s="159"/>
      <c r="B72" s="159"/>
      <c r="C72" s="136"/>
      <c r="D72" s="160"/>
      <c r="E72" s="161"/>
      <c r="F72" s="161"/>
      <c r="G72" s="136"/>
      <c r="H72" s="73">
        <v>60</v>
      </c>
      <c r="I72" s="125">
        <f t="shared" si="2"/>
        <v>0</v>
      </c>
    </row>
    <row r="73" spans="1:10" x14ac:dyDescent="0.2">
      <c r="A73" s="159"/>
      <c r="B73" s="159"/>
      <c r="C73" s="136"/>
      <c r="D73" s="160"/>
      <c r="E73" s="161"/>
      <c r="F73" s="161"/>
      <c r="G73" s="136"/>
      <c r="H73" s="73">
        <v>60</v>
      </c>
      <c r="I73" s="125">
        <f t="shared" si="2"/>
        <v>0</v>
      </c>
    </row>
    <row r="74" spans="1:10" x14ac:dyDescent="0.2">
      <c r="A74" s="159"/>
      <c r="B74" s="159"/>
      <c r="C74" s="136"/>
      <c r="D74" s="160"/>
      <c r="E74" s="161"/>
      <c r="F74" s="161"/>
      <c r="G74" s="136"/>
      <c r="H74" s="73">
        <v>60</v>
      </c>
      <c r="I74" s="125">
        <f t="shared" si="2"/>
        <v>0</v>
      </c>
    </row>
    <row r="75" spans="1:10" x14ac:dyDescent="0.2">
      <c r="A75" s="159"/>
      <c r="B75" s="159"/>
      <c r="C75" s="136"/>
      <c r="D75" s="160"/>
      <c r="E75" s="161"/>
      <c r="F75" s="161"/>
      <c r="G75" s="136"/>
      <c r="H75" s="73">
        <v>60</v>
      </c>
      <c r="I75" s="125">
        <f t="shared" si="2"/>
        <v>0</v>
      </c>
      <c r="J75" s="80"/>
    </row>
    <row r="76" spans="1:10" x14ac:dyDescent="0.2">
      <c r="A76" s="159"/>
      <c r="B76" s="159"/>
      <c r="C76" s="136"/>
      <c r="D76" s="160"/>
      <c r="E76" s="161"/>
      <c r="F76" s="161"/>
      <c r="G76" s="136"/>
      <c r="H76" s="73">
        <v>60</v>
      </c>
      <c r="I76" s="125">
        <f t="shared" si="2"/>
        <v>0</v>
      </c>
      <c r="J76" s="80"/>
    </row>
    <row r="77" spans="1:10" x14ac:dyDescent="0.2">
      <c r="A77" s="159"/>
      <c r="B77" s="159"/>
      <c r="C77" s="136"/>
      <c r="D77" s="160"/>
      <c r="E77" s="161"/>
      <c r="F77" s="161"/>
      <c r="G77" s="136"/>
      <c r="H77" s="73">
        <v>60</v>
      </c>
      <c r="I77" s="125">
        <f t="shared" si="2"/>
        <v>0</v>
      </c>
      <c r="J77" s="80"/>
    </row>
    <row r="78" spans="1:10" x14ac:dyDescent="0.2">
      <c r="A78" s="159"/>
      <c r="B78" s="159"/>
      <c r="C78" s="136"/>
      <c r="D78" s="160"/>
      <c r="E78" s="161"/>
      <c r="F78" s="161"/>
      <c r="G78" s="136"/>
      <c r="H78" s="73">
        <v>60</v>
      </c>
      <c r="I78" s="125">
        <f t="shared" si="2"/>
        <v>0</v>
      </c>
      <c r="J78" s="80"/>
    </row>
    <row r="79" spans="1:10" x14ac:dyDescent="0.2">
      <c r="A79" s="159"/>
      <c r="B79" s="159"/>
      <c r="C79" s="136"/>
      <c r="D79" s="160"/>
      <c r="E79" s="161"/>
      <c r="F79" s="161"/>
      <c r="G79" s="136"/>
      <c r="H79" s="73">
        <v>60</v>
      </c>
      <c r="I79" s="125">
        <f t="shared" si="2"/>
        <v>0</v>
      </c>
      <c r="J79" s="80"/>
    </row>
    <row r="80" spans="1:10" x14ac:dyDescent="0.2">
      <c r="A80" s="159"/>
      <c r="B80" s="159"/>
      <c r="C80" s="136"/>
      <c r="D80" s="160"/>
      <c r="E80" s="161"/>
      <c r="F80" s="161"/>
      <c r="G80" s="136"/>
      <c r="H80" s="73">
        <v>60</v>
      </c>
      <c r="I80" s="125">
        <f t="shared" si="2"/>
        <v>0</v>
      </c>
      <c r="J80" s="80"/>
    </row>
    <row r="81" spans="1:10" x14ac:dyDescent="0.2">
      <c r="A81" s="159"/>
      <c r="B81" s="159"/>
      <c r="C81" s="136"/>
      <c r="D81" s="160"/>
      <c r="E81" s="161"/>
      <c r="F81" s="161"/>
      <c r="G81" s="136"/>
      <c r="H81" s="73">
        <v>60</v>
      </c>
      <c r="I81" s="125">
        <f t="shared" si="2"/>
        <v>0</v>
      </c>
      <c r="J81" s="80"/>
    </row>
    <row r="82" spans="1:10" x14ac:dyDescent="0.2">
      <c r="A82" s="159"/>
      <c r="B82" s="159"/>
      <c r="C82" s="136"/>
      <c r="D82" s="160"/>
      <c r="E82" s="161"/>
      <c r="F82" s="161"/>
      <c r="G82" s="136"/>
      <c r="H82" s="73">
        <v>60</v>
      </c>
      <c r="I82" s="125">
        <f t="shared" si="2"/>
        <v>0</v>
      </c>
      <c r="J82" s="80"/>
    </row>
    <row r="83" spans="1:10" x14ac:dyDescent="0.2">
      <c r="A83" s="159"/>
      <c r="B83" s="159"/>
      <c r="C83" s="136"/>
      <c r="D83" s="160"/>
      <c r="E83" s="161"/>
      <c r="F83" s="161"/>
      <c r="G83" s="136"/>
      <c r="H83" s="73">
        <v>60</v>
      </c>
      <c r="I83" s="125">
        <f t="shared" si="2"/>
        <v>0</v>
      </c>
      <c r="J83" s="80"/>
    </row>
    <row r="84" spans="1:10" x14ac:dyDescent="0.2">
      <c r="A84" s="159"/>
      <c r="B84" s="159"/>
      <c r="C84" s="136"/>
      <c r="D84" s="160"/>
      <c r="E84" s="161"/>
      <c r="F84" s="161"/>
      <c r="G84" s="136"/>
      <c r="H84" s="73">
        <v>60</v>
      </c>
      <c r="I84" s="125">
        <f t="shared" si="2"/>
        <v>0</v>
      </c>
      <c r="J84" s="80"/>
    </row>
    <row r="85" spans="1:10" x14ac:dyDescent="0.2">
      <c r="A85" s="159"/>
      <c r="B85" s="159"/>
      <c r="C85" s="136"/>
      <c r="D85" s="160"/>
      <c r="E85" s="161"/>
      <c r="F85" s="161"/>
      <c r="G85" s="136"/>
      <c r="H85" s="73">
        <v>60</v>
      </c>
      <c r="I85" s="125">
        <f t="shared" si="2"/>
        <v>0</v>
      </c>
      <c r="J85" s="80"/>
    </row>
    <row r="86" spans="1:10" x14ac:dyDescent="0.2">
      <c r="A86" s="159"/>
      <c r="B86" s="159"/>
      <c r="C86" s="136"/>
      <c r="D86" s="160"/>
      <c r="E86" s="161"/>
      <c r="F86" s="161"/>
      <c r="G86" s="136"/>
      <c r="H86" s="73">
        <v>60</v>
      </c>
      <c r="I86" s="125">
        <f t="shared" si="2"/>
        <v>0</v>
      </c>
      <c r="J86" s="80"/>
    </row>
    <row r="87" spans="1:10" x14ac:dyDescent="0.2">
      <c r="A87" s="75"/>
      <c r="B87" s="75"/>
      <c r="C87" s="75"/>
      <c r="D87" s="75"/>
      <c r="E87" s="75"/>
      <c r="F87" s="75"/>
      <c r="G87" s="75"/>
      <c r="H87" s="75"/>
      <c r="I87" s="75"/>
      <c r="J87" s="75"/>
    </row>
    <row r="88" spans="1:10" x14ac:dyDescent="0.2">
      <c r="A88" s="75"/>
      <c r="B88" s="75"/>
      <c r="C88" s="75"/>
      <c r="D88" s="75"/>
      <c r="E88" s="75"/>
      <c r="F88" s="75"/>
      <c r="G88" s="75"/>
      <c r="H88" s="75"/>
      <c r="I88" s="75"/>
      <c r="J88" s="75"/>
    </row>
    <row r="89" spans="1:10" x14ac:dyDescent="0.2">
      <c r="A89" s="75"/>
      <c r="B89" s="75"/>
      <c r="C89" s="75"/>
      <c r="D89" s="75"/>
      <c r="E89" s="75"/>
      <c r="F89" s="75"/>
      <c r="G89" s="75"/>
      <c r="H89" s="75"/>
      <c r="I89" s="75"/>
      <c r="J89" s="75"/>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7"/>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disablePrompts="1" count="1">
    <dataValidation type="list" allowBlank="1" showInputMessage="1" showErrorMessage="1" prompt="Selecteer welk WP van toepassing is" sqref="C27:C86" xr:uid="{00000000-0002-0000-0D00-000000000000}">
      <formula1>"1,2,3,4,5,6,7,8,9,10,11,12,13,14,15,16,17,18,19,20"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rgb="FF7030A0"/>
  </sheetPr>
  <dimension ref="A1:N89"/>
  <sheetViews>
    <sheetView showGridLines="0" zoomScale="90" zoomScaleNormal="90" workbookViewId="0">
      <selection activeCell="L4" sqref="L4:L26"/>
    </sheetView>
  </sheetViews>
  <sheetFormatPr defaultColWidth="9" defaultRowHeight="11.4" x14ac:dyDescent="0.2"/>
  <cols>
    <col min="1" max="10" width="15.59765625" style="69" customWidth="1"/>
    <col min="11" max="11" width="13.3984375" style="69" customWidth="1"/>
    <col min="12" max="12" width="25.09765625" style="69" customWidth="1"/>
    <col min="13" max="13" width="34.8984375" style="69" customWidth="1"/>
    <col min="14" max="14" width="50.59765625" style="69" customWidth="1"/>
    <col min="15" max="16384" width="9" style="69"/>
  </cols>
  <sheetData>
    <row r="1" spans="1:12" x14ac:dyDescent="0.2">
      <c r="A1" s="158" t="s">
        <v>76</v>
      </c>
      <c r="B1" s="158"/>
      <c r="C1" s="158"/>
      <c r="D1" s="157">
        <f>'Algemene informatie'!B18</f>
        <v>0</v>
      </c>
      <c r="E1" s="157"/>
      <c r="F1" s="157"/>
      <c r="G1" s="59"/>
      <c r="H1" s="59"/>
      <c r="I1" s="59"/>
      <c r="J1" s="59"/>
    </row>
    <row r="2" spans="1:12" x14ac:dyDescent="0.2">
      <c r="A2" s="59" t="s">
        <v>49</v>
      </c>
      <c r="B2" s="59"/>
      <c r="C2" s="59"/>
      <c r="D2" s="59"/>
      <c r="E2" s="59"/>
      <c r="F2" s="59"/>
      <c r="G2" s="59"/>
      <c r="H2" s="59"/>
      <c r="I2" s="59"/>
      <c r="J2" s="59"/>
    </row>
    <row r="3" spans="1:12" s="71" customFormat="1" ht="58.5" customHeight="1" x14ac:dyDescent="0.2">
      <c r="A3" s="70" t="s">
        <v>19</v>
      </c>
      <c r="B3" s="61" t="s">
        <v>50</v>
      </c>
      <c r="C3" s="61" t="s">
        <v>51</v>
      </c>
      <c r="D3" s="61" t="s">
        <v>52</v>
      </c>
      <c r="E3" s="61" t="s">
        <v>53</v>
      </c>
      <c r="F3" s="61" t="s">
        <v>54</v>
      </c>
      <c r="G3" s="61" t="s">
        <v>55</v>
      </c>
      <c r="H3" s="61" t="s">
        <v>56</v>
      </c>
      <c r="I3" s="61" t="s">
        <v>57</v>
      </c>
      <c r="K3" s="101" t="s">
        <v>58</v>
      </c>
      <c r="L3" s="102" t="s">
        <v>59</v>
      </c>
    </row>
    <row r="4" spans="1:12" ht="11.25" customHeight="1" x14ac:dyDescent="0.2">
      <c r="A4" s="62">
        <v>1</v>
      </c>
      <c r="B4" s="63">
        <f>SUMIFS($I$27:$I$86,$C$27:$C$86,1)</f>
        <v>0</v>
      </c>
      <c r="C4" s="15"/>
      <c r="D4" s="15"/>
      <c r="E4" s="15"/>
      <c r="F4" s="15"/>
      <c r="G4" s="15"/>
      <c r="H4" s="15"/>
      <c r="I4" s="64">
        <f t="shared" ref="I4:I23" si="0">SUM(B4:H4)</f>
        <v>0</v>
      </c>
      <c r="K4" s="103"/>
      <c r="L4" s="163" t="s">
        <v>60</v>
      </c>
    </row>
    <row r="5" spans="1:12" x14ac:dyDescent="0.2">
      <c r="A5" s="62">
        <v>2</v>
      </c>
      <c r="B5" s="63">
        <f>SUMIFS($I$27:$I$86,$C$27:$C$86,2)</f>
        <v>0</v>
      </c>
      <c r="C5" s="15"/>
      <c r="D5" s="15"/>
      <c r="E5" s="15"/>
      <c r="F5" s="15"/>
      <c r="G5" s="15"/>
      <c r="H5" s="15"/>
      <c r="I5" s="64">
        <f t="shared" si="0"/>
        <v>0</v>
      </c>
      <c r="K5" s="103"/>
      <c r="L5" s="164"/>
    </row>
    <row r="6" spans="1:12" x14ac:dyDescent="0.2">
      <c r="A6" s="62">
        <v>3</v>
      </c>
      <c r="B6" s="63">
        <f>SUMIFS($I$27:$I$86,$C$27:$C$86,3)</f>
        <v>0</v>
      </c>
      <c r="C6" s="15"/>
      <c r="D6" s="15"/>
      <c r="E6" s="15"/>
      <c r="F6" s="15"/>
      <c r="G6" s="15"/>
      <c r="H6" s="15"/>
      <c r="I6" s="64">
        <f t="shared" si="0"/>
        <v>0</v>
      </c>
      <c r="K6" s="103"/>
      <c r="L6" s="164"/>
    </row>
    <row r="7" spans="1:12" x14ac:dyDescent="0.2">
      <c r="A7" s="62">
        <v>4</v>
      </c>
      <c r="B7" s="63">
        <f>SUMIFS($I$27:$I$86,$C$27:$C$86,4)</f>
        <v>0</v>
      </c>
      <c r="C7" s="15"/>
      <c r="D7" s="15"/>
      <c r="E7" s="15"/>
      <c r="F7" s="15"/>
      <c r="G7" s="15"/>
      <c r="H7" s="15"/>
      <c r="I7" s="64">
        <f t="shared" si="0"/>
        <v>0</v>
      </c>
      <c r="K7" s="103"/>
      <c r="L7" s="164"/>
    </row>
    <row r="8" spans="1:12" x14ac:dyDescent="0.2">
      <c r="A8" s="62">
        <v>5</v>
      </c>
      <c r="B8" s="63">
        <f>SUMIFS($I$27:$I$86,$C$27:$C$86,5)</f>
        <v>0</v>
      </c>
      <c r="C8" s="15"/>
      <c r="D8" s="15"/>
      <c r="E8" s="15"/>
      <c r="F8" s="15"/>
      <c r="G8" s="15"/>
      <c r="H8" s="15"/>
      <c r="I8" s="64">
        <f t="shared" si="0"/>
        <v>0</v>
      </c>
      <c r="K8" s="103"/>
      <c r="L8" s="164"/>
    </row>
    <row r="9" spans="1:12" x14ac:dyDescent="0.2">
      <c r="A9" s="62">
        <v>6</v>
      </c>
      <c r="B9" s="63">
        <f>SUMIFS($I$27:$I$86,$C$27:$C$86,6)</f>
        <v>0</v>
      </c>
      <c r="C9" s="15"/>
      <c r="D9" s="15"/>
      <c r="E9" s="15"/>
      <c r="F9" s="15"/>
      <c r="G9" s="15"/>
      <c r="H9" s="15"/>
      <c r="I9" s="64">
        <f t="shared" si="0"/>
        <v>0</v>
      </c>
      <c r="K9" s="103"/>
      <c r="L9" s="164"/>
    </row>
    <row r="10" spans="1:12" x14ac:dyDescent="0.2">
      <c r="A10" s="62">
        <v>7</v>
      </c>
      <c r="B10" s="63">
        <f>SUMIFS($I$27:$I$86,$C$27:$C$86,7)</f>
        <v>0</v>
      </c>
      <c r="C10" s="15"/>
      <c r="D10" s="15"/>
      <c r="E10" s="15"/>
      <c r="F10" s="15"/>
      <c r="G10" s="15"/>
      <c r="H10" s="15"/>
      <c r="I10" s="64">
        <f t="shared" si="0"/>
        <v>0</v>
      </c>
      <c r="K10" s="103"/>
      <c r="L10" s="164"/>
    </row>
    <row r="11" spans="1:12" x14ac:dyDescent="0.2">
      <c r="A11" s="62">
        <v>8</v>
      </c>
      <c r="B11" s="63">
        <f>SUMIFS($I$27:$I$86,$C$27:$C$86,8)</f>
        <v>0</v>
      </c>
      <c r="C11" s="15"/>
      <c r="D11" s="15"/>
      <c r="E11" s="15"/>
      <c r="F11" s="15"/>
      <c r="G11" s="15"/>
      <c r="H11" s="15"/>
      <c r="I11" s="64">
        <f t="shared" si="0"/>
        <v>0</v>
      </c>
      <c r="K11" s="103"/>
      <c r="L11" s="164"/>
    </row>
    <row r="12" spans="1:12" hidden="1" x14ac:dyDescent="0.2">
      <c r="A12" s="62">
        <v>9</v>
      </c>
      <c r="B12" s="63">
        <f>SUMIFS($I$27:$I$86,$C$27:$C$86,9)</f>
        <v>0</v>
      </c>
      <c r="C12" s="15"/>
      <c r="D12" s="15"/>
      <c r="E12" s="15"/>
      <c r="F12" s="15"/>
      <c r="G12" s="15"/>
      <c r="H12" s="15"/>
      <c r="I12" s="64">
        <f t="shared" si="0"/>
        <v>0</v>
      </c>
      <c r="K12" s="98"/>
      <c r="L12" s="164"/>
    </row>
    <row r="13" spans="1:12" hidden="1" x14ac:dyDescent="0.2">
      <c r="A13" s="62">
        <v>10</v>
      </c>
      <c r="B13" s="63">
        <f>SUMIFS($I$27:$I$86,$C$27:$C$86,10)</f>
        <v>0</v>
      </c>
      <c r="C13" s="15"/>
      <c r="D13" s="15"/>
      <c r="E13" s="15"/>
      <c r="F13" s="15"/>
      <c r="G13" s="15"/>
      <c r="H13" s="15"/>
      <c r="I13" s="64">
        <f t="shared" si="0"/>
        <v>0</v>
      </c>
      <c r="K13" s="98"/>
      <c r="L13" s="164"/>
    </row>
    <row r="14" spans="1:12" hidden="1" x14ac:dyDescent="0.2">
      <c r="A14" s="62">
        <v>11</v>
      </c>
      <c r="B14" s="63">
        <f>SUMIFS($I$27:$I$86,$C$27:$C$86,11)</f>
        <v>0</v>
      </c>
      <c r="C14" s="15"/>
      <c r="D14" s="15"/>
      <c r="E14" s="15"/>
      <c r="F14" s="15"/>
      <c r="G14" s="15"/>
      <c r="H14" s="15"/>
      <c r="I14" s="64">
        <f t="shared" si="0"/>
        <v>0</v>
      </c>
      <c r="K14" s="98"/>
      <c r="L14" s="164"/>
    </row>
    <row r="15" spans="1:12" hidden="1" x14ac:dyDescent="0.2">
      <c r="A15" s="62">
        <v>12</v>
      </c>
      <c r="B15" s="63">
        <f>SUMIFS($I$27:$I$86,$C$27:$C$86,12)</f>
        <v>0</v>
      </c>
      <c r="C15" s="15"/>
      <c r="D15" s="15"/>
      <c r="E15" s="15"/>
      <c r="F15" s="15"/>
      <c r="G15" s="15"/>
      <c r="H15" s="15"/>
      <c r="I15" s="64">
        <f t="shared" si="0"/>
        <v>0</v>
      </c>
      <c r="K15" s="98"/>
      <c r="L15" s="164"/>
    </row>
    <row r="16" spans="1:12" hidden="1" x14ac:dyDescent="0.2">
      <c r="A16" s="62">
        <v>13</v>
      </c>
      <c r="B16" s="63">
        <f>SUMIFS($I$27:$I$86,$C$27:$C$86,13)</f>
        <v>0</v>
      </c>
      <c r="C16" s="15"/>
      <c r="D16" s="15"/>
      <c r="E16" s="15"/>
      <c r="F16" s="15"/>
      <c r="G16" s="15"/>
      <c r="H16" s="15"/>
      <c r="I16" s="64">
        <f t="shared" si="0"/>
        <v>0</v>
      </c>
      <c r="K16" s="98"/>
      <c r="L16" s="164"/>
    </row>
    <row r="17" spans="1:14" ht="11.25" hidden="1" customHeight="1" x14ac:dyDescent="0.2">
      <c r="A17" s="62">
        <v>14</v>
      </c>
      <c r="B17" s="63">
        <f>SUMIFS($I$27:$I$86,$C$27:$C$86,14)</f>
        <v>0</v>
      </c>
      <c r="C17" s="15"/>
      <c r="D17" s="15"/>
      <c r="E17" s="15"/>
      <c r="F17" s="15"/>
      <c r="G17" s="15"/>
      <c r="H17" s="15"/>
      <c r="I17" s="64">
        <f t="shared" si="0"/>
        <v>0</v>
      </c>
      <c r="K17" s="98"/>
      <c r="L17" s="164"/>
    </row>
    <row r="18" spans="1:14" hidden="1" x14ac:dyDescent="0.2">
      <c r="A18" s="62">
        <v>15</v>
      </c>
      <c r="B18" s="63">
        <f>SUMIFS($I$27:$I$86,$C$27:$C$86,15)</f>
        <v>0</v>
      </c>
      <c r="C18" s="15"/>
      <c r="D18" s="15"/>
      <c r="E18" s="15"/>
      <c r="F18" s="15"/>
      <c r="G18" s="15"/>
      <c r="H18" s="15"/>
      <c r="I18" s="64">
        <f t="shared" si="0"/>
        <v>0</v>
      </c>
      <c r="K18" s="98"/>
      <c r="L18" s="164"/>
    </row>
    <row r="19" spans="1:14" hidden="1" x14ac:dyDescent="0.2">
      <c r="A19" s="62">
        <v>16</v>
      </c>
      <c r="B19" s="63">
        <f>SUMIFS($I$27:$I$86,$C$27:$C$86,16)</f>
        <v>0</v>
      </c>
      <c r="C19" s="15"/>
      <c r="D19" s="15"/>
      <c r="E19" s="15"/>
      <c r="F19" s="15"/>
      <c r="G19" s="15"/>
      <c r="H19" s="15"/>
      <c r="I19" s="64">
        <f t="shared" si="0"/>
        <v>0</v>
      </c>
      <c r="K19" s="98"/>
      <c r="L19" s="164"/>
    </row>
    <row r="20" spans="1:14" hidden="1" x14ac:dyDescent="0.2">
      <c r="A20" s="62">
        <v>17</v>
      </c>
      <c r="B20" s="63">
        <f>SUMIFS($I$27:$I$86,$C$27:$C$86,17)</f>
        <v>0</v>
      </c>
      <c r="C20" s="15"/>
      <c r="D20" s="15"/>
      <c r="E20" s="15"/>
      <c r="F20" s="15"/>
      <c r="G20" s="15"/>
      <c r="H20" s="15"/>
      <c r="I20" s="64">
        <f t="shared" si="0"/>
        <v>0</v>
      </c>
      <c r="K20" s="98"/>
      <c r="L20" s="164"/>
    </row>
    <row r="21" spans="1:14" hidden="1" x14ac:dyDescent="0.2">
      <c r="A21" s="62">
        <v>18</v>
      </c>
      <c r="B21" s="63">
        <f>SUMIFS($I$27:$I$86,$C$27:$C$86,18)</f>
        <v>0</v>
      </c>
      <c r="C21" s="15"/>
      <c r="D21" s="15"/>
      <c r="E21" s="15"/>
      <c r="F21" s="15"/>
      <c r="G21" s="15"/>
      <c r="H21" s="15"/>
      <c r="I21" s="64">
        <f t="shared" si="0"/>
        <v>0</v>
      </c>
      <c r="K21" s="98"/>
      <c r="L21" s="164"/>
    </row>
    <row r="22" spans="1:14" hidden="1" x14ac:dyDescent="0.2">
      <c r="A22" s="62">
        <v>19</v>
      </c>
      <c r="B22" s="63">
        <f>SUMIFS($I$27:$I$86,$C$27:$C$86,19)</f>
        <v>0</v>
      </c>
      <c r="C22" s="15"/>
      <c r="D22" s="15"/>
      <c r="E22" s="15"/>
      <c r="F22" s="15"/>
      <c r="G22" s="15"/>
      <c r="H22" s="15"/>
      <c r="I22" s="64">
        <f t="shared" si="0"/>
        <v>0</v>
      </c>
      <c r="K22" s="98"/>
      <c r="L22" s="164"/>
    </row>
    <row r="23" spans="1:14" hidden="1" x14ac:dyDescent="0.2">
      <c r="A23" s="62">
        <v>20</v>
      </c>
      <c r="B23" s="63">
        <f>SUMIFS($I$27:$I$86,$C$27:$C$86,20)</f>
        <v>0</v>
      </c>
      <c r="C23" s="15"/>
      <c r="D23" s="15"/>
      <c r="E23" s="15"/>
      <c r="F23" s="15"/>
      <c r="G23" s="15"/>
      <c r="H23" s="15"/>
      <c r="I23" s="64">
        <f t="shared" si="0"/>
        <v>0</v>
      </c>
      <c r="K23" s="98"/>
      <c r="L23" s="164"/>
    </row>
    <row r="24" spans="1:14" x14ac:dyDescent="0.2">
      <c r="A24" s="65" t="s">
        <v>61</v>
      </c>
      <c r="B24" s="30">
        <f t="shared" ref="B24:G24" si="1">SUM(B4:B23)</f>
        <v>0</v>
      </c>
      <c r="C24" s="30">
        <f t="shared" si="1"/>
        <v>0</v>
      </c>
      <c r="D24" s="30">
        <f t="shared" si="1"/>
        <v>0</v>
      </c>
      <c r="E24" s="30">
        <f t="shared" si="1"/>
        <v>0</v>
      </c>
      <c r="F24" s="30">
        <f t="shared" si="1"/>
        <v>0</v>
      </c>
      <c r="G24" s="30">
        <f t="shared" si="1"/>
        <v>0</v>
      </c>
      <c r="H24" s="30">
        <f>SUM(H4:H23)</f>
        <v>0</v>
      </c>
      <c r="I24" s="30">
        <f>SUM(I4:I23)</f>
        <v>0</v>
      </c>
      <c r="K24" s="98"/>
      <c r="L24" s="164"/>
    </row>
    <row r="25" spans="1:14" x14ac:dyDescent="0.2">
      <c r="A25" s="59"/>
      <c r="B25" s="59"/>
      <c r="C25" s="59"/>
      <c r="D25" s="59"/>
      <c r="E25" s="72"/>
      <c r="F25" s="59"/>
      <c r="G25" s="59"/>
      <c r="H25" s="59"/>
      <c r="I25" s="59"/>
      <c r="J25" s="59"/>
      <c r="L25" s="164"/>
      <c r="N25" s="103"/>
    </row>
    <row r="26" spans="1:14" s="71" customFormat="1" ht="72.75" customHeight="1" x14ac:dyDescent="0.2">
      <c r="A26" s="162" t="s">
        <v>62</v>
      </c>
      <c r="B26" s="162"/>
      <c r="C26" s="135" t="s">
        <v>63</v>
      </c>
      <c r="D26" s="137" t="s">
        <v>64</v>
      </c>
      <c r="E26" s="79"/>
      <c r="F26" s="138"/>
      <c r="G26" s="135" t="s">
        <v>65</v>
      </c>
      <c r="H26" s="138" t="s">
        <v>50</v>
      </c>
      <c r="I26" s="135" t="s">
        <v>66</v>
      </c>
      <c r="J26" s="69"/>
      <c r="L26" s="164"/>
    </row>
    <row r="27" spans="1:14" ht="13.5" customHeight="1" x14ac:dyDescent="0.2">
      <c r="A27" s="159"/>
      <c r="B27" s="159"/>
      <c r="C27" s="136"/>
      <c r="D27" s="160"/>
      <c r="E27" s="161"/>
      <c r="F27" s="161"/>
      <c r="G27" s="136"/>
      <c r="H27" s="73">
        <v>60</v>
      </c>
      <c r="I27" s="125">
        <f>G27*H27</f>
        <v>0</v>
      </c>
      <c r="L27" s="165"/>
    </row>
    <row r="28" spans="1:14" x14ac:dyDescent="0.2">
      <c r="A28" s="159"/>
      <c r="B28" s="159"/>
      <c r="C28" s="136"/>
      <c r="D28" s="160"/>
      <c r="E28" s="161"/>
      <c r="F28" s="161"/>
      <c r="G28" s="136"/>
      <c r="H28" s="73">
        <v>60</v>
      </c>
      <c r="I28" s="125">
        <f t="shared" ref="I28:I86" si="2">G28*H28</f>
        <v>0</v>
      </c>
    </row>
    <row r="29" spans="1:14" x14ac:dyDescent="0.2">
      <c r="A29" s="159"/>
      <c r="B29" s="159"/>
      <c r="C29" s="136"/>
      <c r="D29" s="160"/>
      <c r="E29" s="161"/>
      <c r="F29" s="161"/>
      <c r="G29" s="136"/>
      <c r="H29" s="73">
        <v>60</v>
      </c>
      <c r="I29" s="125">
        <f t="shared" si="2"/>
        <v>0</v>
      </c>
    </row>
    <row r="30" spans="1:14" ht="11.25" customHeight="1" x14ac:dyDescent="0.2">
      <c r="A30" s="159"/>
      <c r="B30" s="159"/>
      <c r="C30" s="136"/>
      <c r="D30" s="160"/>
      <c r="E30" s="161"/>
      <c r="F30" s="161"/>
      <c r="G30" s="136"/>
      <c r="H30" s="73">
        <v>60</v>
      </c>
      <c r="I30" s="125">
        <f t="shared" si="2"/>
        <v>0</v>
      </c>
    </row>
    <row r="31" spans="1:14" ht="11.25" customHeight="1" x14ac:dyDescent="0.2">
      <c r="A31" s="159"/>
      <c r="B31" s="159"/>
      <c r="C31" s="136"/>
      <c r="D31" s="160"/>
      <c r="E31" s="161"/>
      <c r="F31" s="161"/>
      <c r="G31" s="136"/>
      <c r="H31" s="73">
        <v>60</v>
      </c>
      <c r="I31" s="125">
        <f t="shared" si="2"/>
        <v>0</v>
      </c>
    </row>
    <row r="32" spans="1:14" x14ac:dyDescent="0.2">
      <c r="A32" s="159"/>
      <c r="B32" s="159"/>
      <c r="C32" s="136"/>
      <c r="D32" s="160"/>
      <c r="E32" s="161"/>
      <c r="F32" s="161"/>
      <c r="G32" s="136"/>
      <c r="H32" s="73">
        <v>60</v>
      </c>
      <c r="I32" s="125">
        <f t="shared" si="2"/>
        <v>0</v>
      </c>
    </row>
    <row r="33" spans="1:9" ht="11.25" customHeight="1" x14ac:dyDescent="0.2">
      <c r="A33" s="159"/>
      <c r="B33" s="159"/>
      <c r="C33" s="136"/>
      <c r="D33" s="160"/>
      <c r="E33" s="161"/>
      <c r="F33" s="161"/>
      <c r="G33" s="136"/>
      <c r="H33" s="73">
        <v>60</v>
      </c>
      <c r="I33" s="125">
        <f t="shared" si="2"/>
        <v>0</v>
      </c>
    </row>
    <row r="34" spans="1:9" ht="11.25" customHeight="1" x14ac:dyDescent="0.2">
      <c r="A34" s="159"/>
      <c r="B34" s="159"/>
      <c r="C34" s="136"/>
      <c r="D34" s="160"/>
      <c r="E34" s="161"/>
      <c r="F34" s="161"/>
      <c r="G34" s="136"/>
      <c r="H34" s="73">
        <v>60</v>
      </c>
      <c r="I34" s="125">
        <f t="shared" si="2"/>
        <v>0</v>
      </c>
    </row>
    <row r="35" spans="1:9" x14ac:dyDescent="0.2">
      <c r="A35" s="159"/>
      <c r="B35" s="159"/>
      <c r="C35" s="136"/>
      <c r="D35" s="160"/>
      <c r="E35" s="161"/>
      <c r="F35" s="161"/>
      <c r="G35" s="136"/>
      <c r="H35" s="73">
        <v>60</v>
      </c>
      <c r="I35" s="125">
        <f t="shared" si="2"/>
        <v>0</v>
      </c>
    </row>
    <row r="36" spans="1:9" x14ac:dyDescent="0.2">
      <c r="A36" s="159"/>
      <c r="B36" s="159"/>
      <c r="C36" s="136"/>
      <c r="D36" s="160"/>
      <c r="E36" s="161"/>
      <c r="F36" s="161"/>
      <c r="G36" s="136"/>
      <c r="H36" s="73">
        <v>60</v>
      </c>
      <c r="I36" s="125">
        <f t="shared" si="2"/>
        <v>0</v>
      </c>
    </row>
    <row r="37" spans="1:9" x14ac:dyDescent="0.2">
      <c r="A37" s="159"/>
      <c r="B37" s="159"/>
      <c r="C37" s="136"/>
      <c r="D37" s="160"/>
      <c r="E37" s="161"/>
      <c r="F37" s="161"/>
      <c r="G37" s="136"/>
      <c r="H37" s="73">
        <v>60</v>
      </c>
      <c r="I37" s="125">
        <f t="shared" si="2"/>
        <v>0</v>
      </c>
    </row>
    <row r="38" spans="1:9" ht="11.25" customHeight="1" x14ac:dyDescent="0.2">
      <c r="A38" s="159"/>
      <c r="B38" s="159"/>
      <c r="C38" s="136"/>
      <c r="D38" s="160"/>
      <c r="E38" s="161"/>
      <c r="F38" s="161"/>
      <c r="G38" s="136"/>
      <c r="H38" s="73">
        <v>60</v>
      </c>
      <c r="I38" s="125">
        <f t="shared" si="2"/>
        <v>0</v>
      </c>
    </row>
    <row r="39" spans="1:9" x14ac:dyDescent="0.2">
      <c r="A39" s="159"/>
      <c r="B39" s="159"/>
      <c r="C39" s="136"/>
      <c r="D39" s="160"/>
      <c r="E39" s="161"/>
      <c r="F39" s="161"/>
      <c r="G39" s="136"/>
      <c r="H39" s="73">
        <v>60</v>
      </c>
      <c r="I39" s="125">
        <f t="shared" si="2"/>
        <v>0</v>
      </c>
    </row>
    <row r="40" spans="1:9" x14ac:dyDescent="0.2">
      <c r="A40" s="159"/>
      <c r="B40" s="159"/>
      <c r="C40" s="136"/>
      <c r="D40" s="160"/>
      <c r="E40" s="161"/>
      <c r="F40" s="161"/>
      <c r="G40" s="136"/>
      <c r="H40" s="73">
        <v>60</v>
      </c>
      <c r="I40" s="125">
        <f t="shared" si="2"/>
        <v>0</v>
      </c>
    </row>
    <row r="41" spans="1:9" x14ac:dyDescent="0.2">
      <c r="A41" s="159"/>
      <c r="B41" s="159"/>
      <c r="C41" s="136"/>
      <c r="D41" s="160"/>
      <c r="E41" s="161"/>
      <c r="F41" s="161"/>
      <c r="G41" s="136"/>
      <c r="H41" s="73">
        <v>60</v>
      </c>
      <c r="I41" s="125">
        <f t="shared" si="2"/>
        <v>0</v>
      </c>
    </row>
    <row r="42" spans="1:9" x14ac:dyDescent="0.2">
      <c r="A42" s="159"/>
      <c r="B42" s="159"/>
      <c r="C42" s="136"/>
      <c r="D42" s="160"/>
      <c r="E42" s="161"/>
      <c r="F42" s="161"/>
      <c r="G42" s="136"/>
      <c r="H42" s="73">
        <v>60</v>
      </c>
      <c r="I42" s="125">
        <f t="shared" si="2"/>
        <v>0</v>
      </c>
    </row>
    <row r="43" spans="1:9" x14ac:dyDescent="0.2">
      <c r="A43" s="159"/>
      <c r="B43" s="159"/>
      <c r="C43" s="136"/>
      <c r="D43" s="160"/>
      <c r="E43" s="161"/>
      <c r="F43" s="161"/>
      <c r="G43" s="136"/>
      <c r="H43" s="73">
        <v>60</v>
      </c>
      <c r="I43" s="125">
        <f t="shared" si="2"/>
        <v>0</v>
      </c>
    </row>
    <row r="44" spans="1:9" x14ac:dyDescent="0.2">
      <c r="A44" s="159"/>
      <c r="B44" s="159"/>
      <c r="C44" s="136"/>
      <c r="D44" s="160"/>
      <c r="E44" s="161"/>
      <c r="F44" s="161"/>
      <c r="G44" s="136"/>
      <c r="H44" s="73">
        <v>60</v>
      </c>
      <c r="I44" s="125">
        <f t="shared" si="2"/>
        <v>0</v>
      </c>
    </row>
    <row r="45" spans="1:9" x14ac:dyDescent="0.2">
      <c r="A45" s="159"/>
      <c r="B45" s="159"/>
      <c r="C45" s="136"/>
      <c r="D45" s="160"/>
      <c r="E45" s="161"/>
      <c r="F45" s="161"/>
      <c r="G45" s="136"/>
      <c r="H45" s="73">
        <v>60</v>
      </c>
      <c r="I45" s="125">
        <f t="shared" si="2"/>
        <v>0</v>
      </c>
    </row>
    <row r="46" spans="1:9" x14ac:dyDescent="0.2">
      <c r="A46" s="159"/>
      <c r="B46" s="159"/>
      <c r="C46" s="136"/>
      <c r="D46" s="160"/>
      <c r="E46" s="161"/>
      <c r="F46" s="161"/>
      <c r="G46" s="136"/>
      <c r="H46" s="73">
        <v>60</v>
      </c>
      <c r="I46" s="125">
        <f t="shared" si="2"/>
        <v>0</v>
      </c>
    </row>
    <row r="47" spans="1:9" x14ac:dyDescent="0.2">
      <c r="A47" s="159"/>
      <c r="B47" s="159"/>
      <c r="C47" s="136"/>
      <c r="D47" s="160"/>
      <c r="E47" s="161"/>
      <c r="F47" s="161"/>
      <c r="G47" s="136"/>
      <c r="H47" s="73">
        <v>60</v>
      </c>
      <c r="I47" s="125">
        <f t="shared" si="2"/>
        <v>0</v>
      </c>
    </row>
    <row r="48" spans="1:9" x14ac:dyDescent="0.2">
      <c r="A48" s="159"/>
      <c r="B48" s="159"/>
      <c r="C48" s="136"/>
      <c r="D48" s="160"/>
      <c r="E48" s="161"/>
      <c r="F48" s="161"/>
      <c r="G48" s="136"/>
      <c r="H48" s="73">
        <v>60</v>
      </c>
      <c r="I48" s="125">
        <f t="shared" si="2"/>
        <v>0</v>
      </c>
    </row>
    <row r="49" spans="1:9" x14ac:dyDescent="0.2">
      <c r="A49" s="159"/>
      <c r="B49" s="159"/>
      <c r="C49" s="136"/>
      <c r="D49" s="160"/>
      <c r="E49" s="161"/>
      <c r="F49" s="161"/>
      <c r="G49" s="136"/>
      <c r="H49" s="73">
        <v>60</v>
      </c>
      <c r="I49" s="125">
        <f t="shared" si="2"/>
        <v>0</v>
      </c>
    </row>
    <row r="50" spans="1:9" x14ac:dyDescent="0.2">
      <c r="A50" s="159"/>
      <c r="B50" s="159"/>
      <c r="C50" s="136"/>
      <c r="D50" s="160"/>
      <c r="E50" s="161"/>
      <c r="F50" s="161"/>
      <c r="G50" s="136"/>
      <c r="H50" s="73">
        <v>60</v>
      </c>
      <c r="I50" s="125">
        <f t="shared" si="2"/>
        <v>0</v>
      </c>
    </row>
    <row r="51" spans="1:9" x14ac:dyDescent="0.2">
      <c r="A51" s="159"/>
      <c r="B51" s="159"/>
      <c r="C51" s="136"/>
      <c r="D51" s="160"/>
      <c r="E51" s="161"/>
      <c r="F51" s="161"/>
      <c r="G51" s="136"/>
      <c r="H51" s="73">
        <v>60</v>
      </c>
      <c r="I51" s="125">
        <f t="shared" si="2"/>
        <v>0</v>
      </c>
    </row>
    <row r="52" spans="1:9" x14ac:dyDescent="0.2">
      <c r="A52" s="159"/>
      <c r="B52" s="159"/>
      <c r="C52" s="136"/>
      <c r="D52" s="160"/>
      <c r="E52" s="161"/>
      <c r="F52" s="161"/>
      <c r="G52" s="136"/>
      <c r="H52" s="73">
        <v>60</v>
      </c>
      <c r="I52" s="125">
        <f t="shared" si="2"/>
        <v>0</v>
      </c>
    </row>
    <row r="53" spans="1:9" x14ac:dyDescent="0.2">
      <c r="A53" s="159"/>
      <c r="B53" s="159"/>
      <c r="C53" s="136"/>
      <c r="D53" s="160"/>
      <c r="E53" s="161"/>
      <c r="F53" s="161"/>
      <c r="G53" s="136"/>
      <c r="H53" s="73">
        <v>60</v>
      </c>
      <c r="I53" s="125">
        <f t="shared" si="2"/>
        <v>0</v>
      </c>
    </row>
    <row r="54" spans="1:9" x14ac:dyDescent="0.2">
      <c r="A54" s="159"/>
      <c r="B54" s="159"/>
      <c r="C54" s="136"/>
      <c r="D54" s="160"/>
      <c r="E54" s="161"/>
      <c r="F54" s="161"/>
      <c r="G54" s="136"/>
      <c r="H54" s="73">
        <v>60</v>
      </c>
      <c r="I54" s="125">
        <f t="shared" si="2"/>
        <v>0</v>
      </c>
    </row>
    <row r="55" spans="1:9" x14ac:dyDescent="0.2">
      <c r="A55" s="159"/>
      <c r="B55" s="159"/>
      <c r="C55" s="136"/>
      <c r="D55" s="160"/>
      <c r="E55" s="161"/>
      <c r="F55" s="161"/>
      <c r="G55" s="136"/>
      <c r="H55" s="73">
        <v>60</v>
      </c>
      <c r="I55" s="125">
        <f t="shared" si="2"/>
        <v>0</v>
      </c>
    </row>
    <row r="56" spans="1:9" x14ac:dyDescent="0.2">
      <c r="A56" s="159"/>
      <c r="B56" s="159"/>
      <c r="C56" s="136"/>
      <c r="D56" s="160"/>
      <c r="E56" s="161"/>
      <c r="F56" s="161"/>
      <c r="G56" s="136"/>
      <c r="H56" s="73">
        <v>60</v>
      </c>
      <c r="I56" s="125">
        <f t="shared" si="2"/>
        <v>0</v>
      </c>
    </row>
    <row r="57" spans="1:9" x14ac:dyDescent="0.2">
      <c r="A57" s="159"/>
      <c r="B57" s="159"/>
      <c r="C57" s="136"/>
      <c r="D57" s="160"/>
      <c r="E57" s="161"/>
      <c r="F57" s="161"/>
      <c r="G57" s="136"/>
      <c r="H57" s="73">
        <v>60</v>
      </c>
      <c r="I57" s="125">
        <f t="shared" si="2"/>
        <v>0</v>
      </c>
    </row>
    <row r="58" spans="1:9" x14ac:dyDescent="0.2">
      <c r="A58" s="159"/>
      <c r="B58" s="159"/>
      <c r="C58" s="136"/>
      <c r="D58" s="160"/>
      <c r="E58" s="161"/>
      <c r="F58" s="161"/>
      <c r="G58" s="136"/>
      <c r="H58" s="73">
        <v>60</v>
      </c>
      <c r="I58" s="125">
        <f t="shared" si="2"/>
        <v>0</v>
      </c>
    </row>
    <row r="59" spans="1:9" x14ac:dyDescent="0.2">
      <c r="A59" s="159"/>
      <c r="B59" s="159"/>
      <c r="C59" s="136"/>
      <c r="D59" s="160"/>
      <c r="E59" s="161"/>
      <c r="F59" s="161"/>
      <c r="G59" s="136"/>
      <c r="H59" s="73">
        <v>60</v>
      </c>
      <c r="I59" s="125">
        <f t="shared" si="2"/>
        <v>0</v>
      </c>
    </row>
    <row r="60" spans="1:9" x14ac:dyDescent="0.2">
      <c r="A60" s="159"/>
      <c r="B60" s="159"/>
      <c r="C60" s="136"/>
      <c r="D60" s="160"/>
      <c r="E60" s="161"/>
      <c r="F60" s="161"/>
      <c r="G60" s="136"/>
      <c r="H60" s="73">
        <v>60</v>
      </c>
      <c r="I60" s="125">
        <f t="shared" si="2"/>
        <v>0</v>
      </c>
    </row>
    <row r="61" spans="1:9" x14ac:dyDescent="0.2">
      <c r="A61" s="159"/>
      <c r="B61" s="159"/>
      <c r="C61" s="136"/>
      <c r="D61" s="160"/>
      <c r="E61" s="161"/>
      <c r="F61" s="161"/>
      <c r="G61" s="136"/>
      <c r="H61" s="73">
        <v>60</v>
      </c>
      <c r="I61" s="125">
        <f t="shared" si="2"/>
        <v>0</v>
      </c>
    </row>
    <row r="62" spans="1:9" x14ac:dyDescent="0.2">
      <c r="A62" s="159"/>
      <c r="B62" s="159"/>
      <c r="C62" s="136"/>
      <c r="D62" s="160"/>
      <c r="E62" s="161"/>
      <c r="F62" s="161"/>
      <c r="G62" s="136"/>
      <c r="H62" s="73">
        <v>60</v>
      </c>
      <c r="I62" s="125">
        <f t="shared" si="2"/>
        <v>0</v>
      </c>
    </row>
    <row r="63" spans="1:9" x14ac:dyDescent="0.2">
      <c r="A63" s="159"/>
      <c r="B63" s="159"/>
      <c r="C63" s="136"/>
      <c r="D63" s="160"/>
      <c r="E63" s="161"/>
      <c r="F63" s="161"/>
      <c r="G63" s="136"/>
      <c r="H63" s="73">
        <v>60</v>
      </c>
      <c r="I63" s="125">
        <f t="shared" si="2"/>
        <v>0</v>
      </c>
    </row>
    <row r="64" spans="1:9" x14ac:dyDescent="0.2">
      <c r="A64" s="159"/>
      <c r="B64" s="159"/>
      <c r="C64" s="136"/>
      <c r="D64" s="160"/>
      <c r="E64" s="161"/>
      <c r="F64" s="161"/>
      <c r="G64" s="136"/>
      <c r="H64" s="73">
        <v>60</v>
      </c>
      <c r="I64" s="125">
        <f t="shared" si="2"/>
        <v>0</v>
      </c>
    </row>
    <row r="65" spans="1:10" x14ac:dyDescent="0.2">
      <c r="A65" s="159"/>
      <c r="B65" s="159"/>
      <c r="C65" s="136"/>
      <c r="D65" s="160"/>
      <c r="E65" s="161"/>
      <c r="F65" s="161"/>
      <c r="G65" s="136"/>
      <c r="H65" s="73">
        <v>60</v>
      </c>
      <c r="I65" s="125">
        <f t="shared" si="2"/>
        <v>0</v>
      </c>
    </row>
    <row r="66" spans="1:10" x14ac:dyDescent="0.2">
      <c r="A66" s="159"/>
      <c r="B66" s="159"/>
      <c r="C66" s="136"/>
      <c r="D66" s="160"/>
      <c r="E66" s="161"/>
      <c r="F66" s="161"/>
      <c r="G66" s="136"/>
      <c r="H66" s="73">
        <v>60</v>
      </c>
      <c r="I66" s="125">
        <f t="shared" si="2"/>
        <v>0</v>
      </c>
    </row>
    <row r="67" spans="1:10" x14ac:dyDescent="0.2">
      <c r="A67" s="159"/>
      <c r="B67" s="159"/>
      <c r="C67" s="136"/>
      <c r="D67" s="160"/>
      <c r="E67" s="161"/>
      <c r="F67" s="161"/>
      <c r="G67" s="136"/>
      <c r="H67" s="73">
        <v>60</v>
      </c>
      <c r="I67" s="125">
        <f t="shared" si="2"/>
        <v>0</v>
      </c>
    </row>
    <row r="68" spans="1:10" x14ac:dyDescent="0.2">
      <c r="A68" s="159"/>
      <c r="B68" s="159"/>
      <c r="C68" s="136"/>
      <c r="D68" s="160"/>
      <c r="E68" s="161"/>
      <c r="F68" s="161"/>
      <c r="G68" s="136"/>
      <c r="H68" s="73">
        <v>60</v>
      </c>
      <c r="I68" s="125">
        <f t="shared" si="2"/>
        <v>0</v>
      </c>
    </row>
    <row r="69" spans="1:10" x14ac:dyDescent="0.2">
      <c r="A69" s="159"/>
      <c r="B69" s="159"/>
      <c r="C69" s="136"/>
      <c r="D69" s="160"/>
      <c r="E69" s="161"/>
      <c r="F69" s="161"/>
      <c r="G69" s="136"/>
      <c r="H69" s="73">
        <v>60</v>
      </c>
      <c r="I69" s="125">
        <f t="shared" si="2"/>
        <v>0</v>
      </c>
    </row>
    <row r="70" spans="1:10" x14ac:dyDescent="0.2">
      <c r="A70" s="159"/>
      <c r="B70" s="159"/>
      <c r="C70" s="136"/>
      <c r="D70" s="160"/>
      <c r="E70" s="161"/>
      <c r="F70" s="161"/>
      <c r="G70" s="136"/>
      <c r="H70" s="73">
        <v>60</v>
      </c>
      <c r="I70" s="125">
        <f t="shared" si="2"/>
        <v>0</v>
      </c>
    </row>
    <row r="71" spans="1:10" x14ac:dyDescent="0.2">
      <c r="A71" s="159"/>
      <c r="B71" s="159"/>
      <c r="C71" s="136"/>
      <c r="D71" s="160"/>
      <c r="E71" s="161"/>
      <c r="F71" s="161"/>
      <c r="G71" s="136"/>
      <c r="H71" s="73">
        <v>60</v>
      </c>
      <c r="I71" s="125">
        <f t="shared" si="2"/>
        <v>0</v>
      </c>
    </row>
    <row r="72" spans="1:10" x14ac:dyDescent="0.2">
      <c r="A72" s="159"/>
      <c r="B72" s="159"/>
      <c r="C72" s="136"/>
      <c r="D72" s="160"/>
      <c r="E72" s="161"/>
      <c r="F72" s="161"/>
      <c r="G72" s="136"/>
      <c r="H72" s="73">
        <v>60</v>
      </c>
      <c r="I72" s="125">
        <f t="shared" si="2"/>
        <v>0</v>
      </c>
    </row>
    <row r="73" spans="1:10" x14ac:dyDescent="0.2">
      <c r="A73" s="159"/>
      <c r="B73" s="159"/>
      <c r="C73" s="136"/>
      <c r="D73" s="160"/>
      <c r="E73" s="161"/>
      <c r="F73" s="161"/>
      <c r="G73" s="136"/>
      <c r="H73" s="73">
        <v>60</v>
      </c>
      <c r="I73" s="125">
        <f t="shared" si="2"/>
        <v>0</v>
      </c>
    </row>
    <row r="74" spans="1:10" x14ac:dyDescent="0.2">
      <c r="A74" s="159"/>
      <c r="B74" s="159"/>
      <c r="C74" s="136"/>
      <c r="D74" s="160"/>
      <c r="E74" s="161"/>
      <c r="F74" s="161"/>
      <c r="G74" s="136"/>
      <c r="H74" s="73">
        <v>60</v>
      </c>
      <c r="I74" s="125">
        <f t="shared" si="2"/>
        <v>0</v>
      </c>
    </row>
    <row r="75" spans="1:10" x14ac:dyDescent="0.2">
      <c r="A75" s="159"/>
      <c r="B75" s="159"/>
      <c r="C75" s="136"/>
      <c r="D75" s="160"/>
      <c r="E75" s="161"/>
      <c r="F75" s="161"/>
      <c r="G75" s="136"/>
      <c r="H75" s="73">
        <v>60</v>
      </c>
      <c r="I75" s="125">
        <f t="shared" si="2"/>
        <v>0</v>
      </c>
      <c r="J75" s="80"/>
    </row>
    <row r="76" spans="1:10" x14ac:dyDescent="0.2">
      <c r="A76" s="159"/>
      <c r="B76" s="159"/>
      <c r="C76" s="136"/>
      <c r="D76" s="160"/>
      <c r="E76" s="161"/>
      <c r="F76" s="161"/>
      <c r="G76" s="136"/>
      <c r="H76" s="73">
        <v>60</v>
      </c>
      <c r="I76" s="125">
        <f t="shared" si="2"/>
        <v>0</v>
      </c>
      <c r="J76" s="80"/>
    </row>
    <row r="77" spans="1:10" x14ac:dyDescent="0.2">
      <c r="A77" s="159"/>
      <c r="B77" s="159"/>
      <c r="C77" s="136"/>
      <c r="D77" s="160"/>
      <c r="E77" s="161"/>
      <c r="F77" s="161"/>
      <c r="G77" s="136"/>
      <c r="H77" s="73">
        <v>60</v>
      </c>
      <c r="I77" s="125">
        <f t="shared" si="2"/>
        <v>0</v>
      </c>
      <c r="J77" s="80"/>
    </row>
    <row r="78" spans="1:10" x14ac:dyDescent="0.2">
      <c r="A78" s="159"/>
      <c r="B78" s="159"/>
      <c r="C78" s="136"/>
      <c r="D78" s="160"/>
      <c r="E78" s="161"/>
      <c r="F78" s="161"/>
      <c r="G78" s="136"/>
      <c r="H78" s="73">
        <v>60</v>
      </c>
      <c r="I78" s="125">
        <f t="shared" si="2"/>
        <v>0</v>
      </c>
      <c r="J78" s="80"/>
    </row>
    <row r="79" spans="1:10" x14ac:dyDescent="0.2">
      <c r="A79" s="159"/>
      <c r="B79" s="159"/>
      <c r="C79" s="136"/>
      <c r="D79" s="160"/>
      <c r="E79" s="161"/>
      <c r="F79" s="161"/>
      <c r="G79" s="136"/>
      <c r="H79" s="73">
        <v>60</v>
      </c>
      <c r="I79" s="125">
        <f t="shared" si="2"/>
        <v>0</v>
      </c>
      <c r="J79" s="80"/>
    </row>
    <row r="80" spans="1:10" x14ac:dyDescent="0.2">
      <c r="A80" s="159"/>
      <c r="B80" s="159"/>
      <c r="C80" s="136"/>
      <c r="D80" s="160"/>
      <c r="E80" s="161"/>
      <c r="F80" s="161"/>
      <c r="G80" s="136"/>
      <c r="H80" s="73">
        <v>60</v>
      </c>
      <c r="I80" s="125">
        <f t="shared" si="2"/>
        <v>0</v>
      </c>
      <c r="J80" s="80"/>
    </row>
    <row r="81" spans="1:10" x14ac:dyDescent="0.2">
      <c r="A81" s="159"/>
      <c r="B81" s="159"/>
      <c r="C81" s="136"/>
      <c r="D81" s="160"/>
      <c r="E81" s="161"/>
      <c r="F81" s="161"/>
      <c r="G81" s="136"/>
      <c r="H81" s="73">
        <v>60</v>
      </c>
      <c r="I81" s="125">
        <f t="shared" si="2"/>
        <v>0</v>
      </c>
      <c r="J81" s="80"/>
    </row>
    <row r="82" spans="1:10" x14ac:dyDescent="0.2">
      <c r="A82" s="159"/>
      <c r="B82" s="159"/>
      <c r="C82" s="136"/>
      <c r="D82" s="160"/>
      <c r="E82" s="161"/>
      <c r="F82" s="161"/>
      <c r="G82" s="136"/>
      <c r="H82" s="73">
        <v>60</v>
      </c>
      <c r="I82" s="125">
        <f t="shared" si="2"/>
        <v>0</v>
      </c>
      <c r="J82" s="80"/>
    </row>
    <row r="83" spans="1:10" x14ac:dyDescent="0.2">
      <c r="A83" s="159"/>
      <c r="B83" s="159"/>
      <c r="C83" s="136"/>
      <c r="D83" s="160"/>
      <c r="E83" s="161"/>
      <c r="F83" s="161"/>
      <c r="G83" s="136"/>
      <c r="H83" s="73">
        <v>60</v>
      </c>
      <c r="I83" s="125">
        <f t="shared" si="2"/>
        <v>0</v>
      </c>
      <c r="J83" s="80"/>
    </row>
    <row r="84" spans="1:10" x14ac:dyDescent="0.2">
      <c r="A84" s="159"/>
      <c r="B84" s="159"/>
      <c r="C84" s="136"/>
      <c r="D84" s="160"/>
      <c r="E84" s="161"/>
      <c r="F84" s="161"/>
      <c r="G84" s="136"/>
      <c r="H84" s="73">
        <v>60</v>
      </c>
      <c r="I84" s="125">
        <f t="shared" si="2"/>
        <v>0</v>
      </c>
      <c r="J84" s="80"/>
    </row>
    <row r="85" spans="1:10" x14ac:dyDescent="0.2">
      <c r="A85" s="159"/>
      <c r="B85" s="159"/>
      <c r="C85" s="136"/>
      <c r="D85" s="160"/>
      <c r="E85" s="161"/>
      <c r="F85" s="161"/>
      <c r="G85" s="136"/>
      <c r="H85" s="73">
        <v>60</v>
      </c>
      <c r="I85" s="125">
        <f t="shared" si="2"/>
        <v>0</v>
      </c>
      <c r="J85" s="80"/>
    </row>
    <row r="86" spans="1:10" x14ac:dyDescent="0.2">
      <c r="A86" s="159"/>
      <c r="B86" s="159"/>
      <c r="C86" s="136"/>
      <c r="D86" s="160"/>
      <c r="E86" s="161"/>
      <c r="F86" s="161"/>
      <c r="G86" s="136"/>
      <c r="H86" s="73">
        <v>60</v>
      </c>
      <c r="I86" s="125">
        <f t="shared" si="2"/>
        <v>0</v>
      </c>
      <c r="J86" s="80"/>
    </row>
    <row r="87" spans="1:10" x14ac:dyDescent="0.2">
      <c r="A87" s="75"/>
      <c r="B87" s="75"/>
      <c r="C87" s="75"/>
      <c r="D87" s="75"/>
      <c r="E87" s="75"/>
      <c r="F87" s="75"/>
      <c r="G87" s="75"/>
      <c r="H87" s="75"/>
      <c r="I87" s="75"/>
      <c r="J87" s="75"/>
    </row>
    <row r="88" spans="1:10" x14ac:dyDescent="0.2">
      <c r="A88" s="75"/>
      <c r="B88" s="75"/>
      <c r="C88" s="75"/>
      <c r="D88" s="75"/>
      <c r="E88" s="75"/>
      <c r="F88" s="75"/>
      <c r="G88" s="75"/>
      <c r="H88" s="75"/>
      <c r="I88" s="75"/>
      <c r="J88" s="75"/>
    </row>
    <row r="89" spans="1:10" x14ac:dyDescent="0.2">
      <c r="A89" s="75"/>
      <c r="B89" s="75"/>
      <c r="C89" s="75"/>
      <c r="D89" s="75"/>
      <c r="E89" s="75"/>
      <c r="F89" s="75"/>
      <c r="G89" s="75"/>
      <c r="H89" s="75"/>
      <c r="I89" s="75"/>
      <c r="J89" s="75"/>
    </row>
  </sheetData>
  <mergeCells count="124">
    <mergeCell ref="L4:L27"/>
    <mergeCell ref="A79:B79"/>
    <mergeCell ref="D79:F79"/>
    <mergeCell ref="A80:B80"/>
    <mergeCell ref="D80:F80"/>
    <mergeCell ref="A81:B81"/>
    <mergeCell ref="D81:F81"/>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A85:B85"/>
    <mergeCell ref="D85:F85"/>
    <mergeCell ref="A86:B86"/>
    <mergeCell ref="D86:F86"/>
    <mergeCell ref="A82:B82"/>
    <mergeCell ref="D82:F82"/>
    <mergeCell ref="A83:B83"/>
    <mergeCell ref="D83:F83"/>
    <mergeCell ref="A84:B84"/>
    <mergeCell ref="D84:F84"/>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27:B27"/>
    <mergeCell ref="D27:F27"/>
    <mergeCell ref="A44:B44"/>
    <mergeCell ref="D42:F42"/>
    <mergeCell ref="D43:F43"/>
    <mergeCell ref="D44:F44"/>
    <mergeCell ref="A47:B47"/>
    <mergeCell ref="D45:F45"/>
    <mergeCell ref="D46:F46"/>
    <mergeCell ref="D47:F47"/>
    <mergeCell ref="A51:B51"/>
    <mergeCell ref="A48:B48"/>
    <mergeCell ref="A49:B49"/>
    <mergeCell ref="A50:B50"/>
    <mergeCell ref="D48:F48"/>
    <mergeCell ref="D49:F49"/>
    <mergeCell ref="D50:F50"/>
    <mergeCell ref="D51:F51"/>
    <mergeCell ref="A45:B45"/>
    <mergeCell ref="A46:B46"/>
    <mergeCell ref="A41:B41"/>
    <mergeCell ref="D39:F39"/>
    <mergeCell ref="D40:F40"/>
    <mergeCell ref="D41:F41"/>
    <mergeCell ref="A42:B42"/>
    <mergeCell ref="A43:B43"/>
    <mergeCell ref="D33:F33"/>
    <mergeCell ref="D34:F34"/>
    <mergeCell ref="D35:F35"/>
    <mergeCell ref="A36:B36"/>
    <mergeCell ref="A37:B37"/>
    <mergeCell ref="A38:B38"/>
    <mergeCell ref="D36:F36"/>
    <mergeCell ref="D37:F37"/>
    <mergeCell ref="D38:F38"/>
    <mergeCell ref="A33:B33"/>
    <mergeCell ref="A34:B34"/>
    <mergeCell ref="A35:B35"/>
    <mergeCell ref="A39:B39"/>
    <mergeCell ref="A40:B40"/>
  </mergeCells>
  <dataValidations count="1">
    <dataValidation type="list" allowBlank="1" showInputMessage="1" showErrorMessage="1" prompt="Selecteer welk WP van toepassing is" sqref="C27:C86" xr:uid="{00000000-0002-0000-0E00-000000000000}">
      <formula1>"1,2,3,4,5,6,7,8,9,10,11,12,13,14,15,16,17,18,19,20"</formula1>
    </dataValidation>
  </dataValidation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dimension ref="A1"/>
  <sheetViews>
    <sheetView workbookViewId="0">
      <selection activeCell="F3" sqref="F3"/>
    </sheetView>
  </sheetViews>
  <sheetFormatPr defaultRowHeight="11.4" x14ac:dyDescent="0.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FFFF00"/>
    <pageSetUpPr fitToPage="1"/>
  </sheetPr>
  <dimension ref="A1:M120"/>
  <sheetViews>
    <sheetView showGridLines="0" tabSelected="1" zoomScale="90" zoomScaleNormal="90" workbookViewId="0">
      <selection activeCell="I30" sqref="I30"/>
    </sheetView>
  </sheetViews>
  <sheetFormatPr defaultColWidth="9" defaultRowHeight="11.4" x14ac:dyDescent="0.2"/>
  <cols>
    <col min="1" max="1" width="21.8984375" style="59" customWidth="1"/>
    <col min="2" max="2" width="17.69921875" style="59" bestFit="1" customWidth="1"/>
    <col min="3" max="3" width="17.69921875" style="59" customWidth="1"/>
    <col min="4" max="9" width="15.59765625" style="59" customWidth="1"/>
    <col min="10" max="10" width="17" style="59" bestFit="1" customWidth="1"/>
    <col min="11" max="11" width="18" style="59" bestFit="1" customWidth="1"/>
    <col min="12" max="12" width="15.59765625" style="59" customWidth="1"/>
    <col min="13" max="13" width="17.59765625" style="59" customWidth="1"/>
    <col min="14" max="16384" width="9" style="59"/>
  </cols>
  <sheetData>
    <row r="1" spans="1:13" ht="17.399999999999999" x14ac:dyDescent="0.3">
      <c r="A1" s="188" t="s">
        <v>77</v>
      </c>
      <c r="B1" s="188"/>
      <c r="C1" s="188"/>
      <c r="D1" s="188"/>
      <c r="E1" s="185" t="s">
        <v>78</v>
      </c>
      <c r="F1" s="186"/>
      <c r="G1" s="186"/>
      <c r="H1" s="186"/>
      <c r="I1" s="186"/>
      <c r="J1" s="186"/>
      <c r="K1" s="186"/>
      <c r="L1" s="186"/>
      <c r="M1" s="187"/>
    </row>
    <row r="3" spans="1:13" ht="59.25" customHeight="1" x14ac:dyDescent="0.2">
      <c r="A3" s="60" t="s">
        <v>19</v>
      </c>
      <c r="B3" s="61" t="s">
        <v>50</v>
      </c>
      <c r="C3" s="61" t="s">
        <v>51</v>
      </c>
      <c r="D3" s="61" t="s">
        <v>79</v>
      </c>
      <c r="E3" s="61" t="s">
        <v>80</v>
      </c>
      <c r="F3" s="61" t="s">
        <v>81</v>
      </c>
      <c r="G3" s="61" t="s">
        <v>82</v>
      </c>
      <c r="H3" s="61" t="s">
        <v>56</v>
      </c>
      <c r="I3" s="61" t="s">
        <v>57</v>
      </c>
    </row>
    <row r="4" spans="1:13" x14ac:dyDescent="0.2">
      <c r="A4" s="62">
        <v>1</v>
      </c>
      <c r="B4" s="63">
        <f>'Begroting penvoerder'!B4+'Begroting pp 2 '!B4+'Begroting pp 3'!B4+'Begroting pp 4'!B4+'Begroting pp 5'!B4+'Begroting pp 6'!B4+'Begroting pp 7'!B4+'Begroting pp 8'!B4+'Begroting pp 9'!B4+'Begroting pp 10'!B4</f>
        <v>0</v>
      </c>
      <c r="C4" s="28">
        <f>'Begroting penvoerder'!C4+'Begroting pp 2 '!C4+'Begroting pp 3'!C4+'Begroting pp 4'!C4+'Begroting pp 5'!C4+'Begroting pp 6'!C4+'Begroting pp 7'!C4+'Begroting pp 8'!C4+'Begroting pp 9'!C4+'Begroting pp 10'!C4</f>
        <v>0</v>
      </c>
      <c r="D4" s="28">
        <f>'Begroting penvoerder'!D4+'Begroting pp 2 '!D4+'Begroting pp 3'!D4+'Begroting pp 4'!D4+'Begroting pp 5'!D4+'Begroting pp 6'!D4+'Begroting pp 7'!D4+'Begroting pp 8'!D4+'Begroting pp 9'!D4+'Begroting pp 10'!D4</f>
        <v>0</v>
      </c>
      <c r="E4" s="28">
        <f>'Begroting penvoerder'!E4+'Begroting pp 2 '!E4+'Begroting pp 3'!E4+'Begroting pp 4'!E4+'Begroting pp 5'!E4+'Begroting pp 6'!E4+'Begroting pp 7'!E4+'Begroting pp 8'!E4+'Begroting pp 9'!E4+'Begroting pp 10'!E4</f>
        <v>0</v>
      </c>
      <c r="F4" s="28">
        <f>'Begroting penvoerder'!F4+'Begroting pp 2 '!F4+'Begroting pp 3'!F4+'Begroting pp 4'!F4+'Begroting pp 5'!F4+'Begroting pp 6'!F4+'Begroting pp 7'!F4+'Begroting pp 8'!F4+'Begroting pp 9'!F4+'Begroting pp 10'!F4</f>
        <v>0</v>
      </c>
      <c r="G4" s="28">
        <f>'Begroting penvoerder'!G4+'Begroting pp 2 '!G4+'Begroting pp 3'!G4+'Begroting pp 4'!G4+'Begroting pp 5'!G4+'Begroting pp 6'!G4+'Begroting pp 7'!G4+'Begroting pp 8'!G4+'Begroting pp 9'!G4+'Begroting pp 10'!G4</f>
        <v>0</v>
      </c>
      <c r="H4" s="28">
        <f>'Begroting penvoerder'!H4+'Begroting pp 2 '!H4+'Begroting pp 3'!H4+'Begroting pp 4'!H4+'Begroting pp 5'!H4+'Begroting pp 6'!H4+'Begroting pp 7'!H4+'Begroting pp 8'!H4+'Begroting pp 9'!H4+'Begroting pp 10'!H4</f>
        <v>0</v>
      </c>
      <c r="I4" s="64">
        <f t="shared" ref="I4:I23" si="0">SUM(B4:H4)</f>
        <v>0</v>
      </c>
    </row>
    <row r="5" spans="1:13" x14ac:dyDescent="0.2">
      <c r="A5" s="62">
        <v>2</v>
      </c>
      <c r="B5" s="63">
        <f>'Begroting penvoerder'!B5+'Begroting pp 2 '!B5+'Begroting pp 3'!B5+'Begroting pp 4'!B5+'Begroting pp 5'!B5+'Begroting pp 6'!B5+'Begroting pp 7'!B5+'Begroting pp 8'!B5+'Begroting pp 9'!B5+'Begroting pp 10'!B5</f>
        <v>0</v>
      </c>
      <c r="C5" s="28">
        <f>'Begroting penvoerder'!C5+'Begroting pp 2 '!C5+'Begroting pp 3'!C5+'Begroting pp 4'!C5+'Begroting pp 5'!C5+'Begroting pp 6'!C5+'Begroting pp 7'!C5+'Begroting pp 8'!C5+'Begroting pp 9'!C5+'Begroting pp 10'!C5</f>
        <v>0</v>
      </c>
      <c r="D5" s="28">
        <f>'Begroting penvoerder'!D5+'Begroting pp 2 '!D5+'Begroting pp 3'!D5+'Begroting pp 4'!D5+'Begroting pp 5'!D5+'Begroting pp 6'!D5+'Begroting pp 7'!D5+'Begroting pp 8'!D5+'Begroting pp 9'!D5+'Begroting pp 10'!D5</f>
        <v>0</v>
      </c>
      <c r="E5" s="28">
        <f>'Begroting penvoerder'!E5+'Begroting pp 2 '!E5+'Begroting pp 3'!E5+'Begroting pp 4'!E5+'Begroting pp 5'!E5+'Begroting pp 6'!E5+'Begroting pp 7'!E5+'Begroting pp 8'!E5+'Begroting pp 9'!E5+'Begroting pp 10'!E5</f>
        <v>0</v>
      </c>
      <c r="F5" s="28">
        <f>'Begroting penvoerder'!F5+'Begroting pp 2 '!F5+'Begroting pp 3'!F5+'Begroting pp 4'!F5+'Begroting pp 5'!F5+'Begroting pp 6'!F5+'Begroting pp 7'!F5+'Begroting pp 8'!F5+'Begroting pp 9'!F5+'Begroting pp 10'!F5</f>
        <v>0</v>
      </c>
      <c r="G5" s="28">
        <f>'Begroting penvoerder'!G5+'Begroting pp 2 '!G5+'Begroting pp 3'!G5+'Begroting pp 4'!G5+'Begroting pp 5'!G5+'Begroting pp 6'!G5+'Begroting pp 7'!G5+'Begroting pp 8'!G5+'Begroting pp 9'!G5+'Begroting pp 10'!G5</f>
        <v>0</v>
      </c>
      <c r="H5" s="28">
        <f>'Begroting penvoerder'!H5+'Begroting pp 2 '!H5+'Begroting pp 3'!H5+'Begroting pp 4'!H5+'Begroting pp 5'!H5+'Begroting pp 6'!H5+'Begroting pp 7'!H5+'Begroting pp 8'!H5+'Begroting pp 9'!H5+'Begroting pp 10'!H5</f>
        <v>0</v>
      </c>
      <c r="I5" s="64">
        <f t="shared" si="0"/>
        <v>0</v>
      </c>
    </row>
    <row r="6" spans="1:13" x14ac:dyDescent="0.2">
      <c r="A6" s="62">
        <v>3</v>
      </c>
      <c r="B6" s="63">
        <f>'Begroting penvoerder'!B6+'Begroting pp 2 '!B6+'Begroting pp 3'!B6+'Begroting pp 4'!B6+'Begroting pp 5'!B6+'Begroting pp 6'!B6+'Begroting pp 7'!B6+'Begroting pp 8'!B6+'Begroting pp 9'!B6+'Begroting pp 10'!B6</f>
        <v>0</v>
      </c>
      <c r="C6" s="28">
        <f>'Begroting penvoerder'!C6+'Begroting pp 2 '!C6+'Begroting pp 3'!C6+'Begroting pp 4'!C6+'Begroting pp 5'!C6+'Begroting pp 6'!C6+'Begroting pp 7'!C6+'Begroting pp 8'!C6+'Begroting pp 9'!C6+'Begroting pp 10'!C6</f>
        <v>0</v>
      </c>
      <c r="D6" s="28">
        <f>'Begroting penvoerder'!D6+'Begroting pp 2 '!D6+'Begroting pp 3'!D6+'Begroting pp 4'!D6+'Begroting pp 5'!D6+'Begroting pp 6'!D6+'Begroting pp 7'!D6+'Begroting pp 8'!D6+'Begroting pp 9'!D6+'Begroting pp 10'!D6</f>
        <v>0</v>
      </c>
      <c r="E6" s="28">
        <f>'Begroting penvoerder'!E6+'Begroting pp 2 '!E6+'Begroting pp 3'!E6+'Begroting pp 4'!E6+'Begroting pp 5'!E6+'Begroting pp 6'!E6+'Begroting pp 7'!E6+'Begroting pp 8'!E6+'Begroting pp 9'!E6+'Begroting pp 10'!E6</f>
        <v>0</v>
      </c>
      <c r="F6" s="28">
        <f>'Begroting penvoerder'!F6+'Begroting pp 2 '!F6+'Begroting pp 3'!F6+'Begroting pp 4'!F6+'Begroting pp 5'!F6+'Begroting pp 6'!F6+'Begroting pp 7'!F6+'Begroting pp 8'!F6+'Begroting pp 9'!F6+'Begroting pp 10'!F6</f>
        <v>0</v>
      </c>
      <c r="G6" s="28">
        <f>'Begroting penvoerder'!G6+'Begroting pp 2 '!G6+'Begroting pp 3'!G6+'Begroting pp 4'!G6+'Begroting pp 5'!G6+'Begroting pp 6'!G6+'Begroting pp 7'!G6+'Begroting pp 8'!G6+'Begroting pp 9'!G6+'Begroting pp 10'!G6</f>
        <v>0</v>
      </c>
      <c r="H6" s="28">
        <f>'Begroting penvoerder'!H6+'Begroting pp 2 '!H6+'Begroting pp 3'!H6+'Begroting pp 4'!H6+'Begroting pp 5'!H6+'Begroting pp 6'!H6+'Begroting pp 7'!H6+'Begroting pp 8'!H6+'Begroting pp 9'!H6+'Begroting pp 10'!H6</f>
        <v>0</v>
      </c>
      <c r="I6" s="64">
        <f t="shared" si="0"/>
        <v>0</v>
      </c>
    </row>
    <row r="7" spans="1:13" x14ac:dyDescent="0.2">
      <c r="A7" s="62">
        <v>4</v>
      </c>
      <c r="B7" s="63">
        <f>'Begroting penvoerder'!B7+'Begroting pp 2 '!B7+'Begroting pp 3'!B7+'Begroting pp 4'!B7+'Begroting pp 5'!B7+'Begroting pp 6'!B7+'Begroting pp 7'!B7+'Begroting pp 8'!B7+'Begroting pp 9'!B7+'Begroting pp 10'!B7</f>
        <v>0</v>
      </c>
      <c r="C7" s="28">
        <f>'Begroting penvoerder'!C7+'Begroting pp 2 '!C7+'Begroting pp 3'!C7+'Begroting pp 4'!C7+'Begroting pp 5'!C7+'Begroting pp 6'!C7+'Begroting pp 7'!C7+'Begroting pp 8'!C7+'Begroting pp 9'!C7+'Begroting pp 10'!C7</f>
        <v>0</v>
      </c>
      <c r="D7" s="28">
        <f>'Begroting penvoerder'!D7+'Begroting pp 2 '!D7+'Begroting pp 3'!D7+'Begroting pp 4'!D7+'Begroting pp 5'!D7+'Begroting pp 6'!D7+'Begroting pp 7'!D7+'Begroting pp 8'!D7+'Begroting pp 9'!D7+'Begroting pp 10'!D7</f>
        <v>0</v>
      </c>
      <c r="E7" s="28">
        <f>'Begroting penvoerder'!E7+'Begroting pp 2 '!E7+'Begroting pp 3'!E7+'Begroting pp 4'!E7+'Begroting pp 5'!E7+'Begroting pp 6'!E7+'Begroting pp 7'!E7+'Begroting pp 8'!E7+'Begroting pp 9'!E7+'Begroting pp 10'!E7</f>
        <v>0</v>
      </c>
      <c r="F7" s="28">
        <f>'Begroting penvoerder'!F7+'Begroting pp 2 '!F7+'Begroting pp 3'!F7+'Begroting pp 4'!F7+'Begroting pp 5'!F7+'Begroting pp 6'!F7+'Begroting pp 7'!F7+'Begroting pp 8'!F7+'Begroting pp 9'!F7+'Begroting pp 10'!F7</f>
        <v>0</v>
      </c>
      <c r="G7" s="28">
        <f>'Begroting penvoerder'!G7+'Begroting pp 2 '!G7+'Begroting pp 3'!G7+'Begroting pp 4'!G7+'Begroting pp 5'!G7+'Begroting pp 6'!G7+'Begroting pp 7'!G7+'Begroting pp 8'!G7+'Begroting pp 9'!G7+'Begroting pp 10'!G7</f>
        <v>0</v>
      </c>
      <c r="H7" s="28">
        <f>'Begroting penvoerder'!H7+'Begroting pp 2 '!H7+'Begroting pp 3'!H7+'Begroting pp 4'!H7+'Begroting pp 5'!H7+'Begroting pp 6'!H7+'Begroting pp 7'!H7+'Begroting pp 8'!H7+'Begroting pp 9'!H7+'Begroting pp 10'!H7</f>
        <v>0</v>
      </c>
      <c r="I7" s="64">
        <f t="shared" si="0"/>
        <v>0</v>
      </c>
    </row>
    <row r="8" spans="1:13" x14ac:dyDescent="0.2">
      <c r="A8" s="62">
        <v>5</v>
      </c>
      <c r="B8" s="63">
        <f>'Begroting penvoerder'!B8+'Begroting pp 2 '!B8+'Begroting pp 3'!B8+'Begroting pp 4'!B8+'Begroting pp 5'!B8+'Begroting pp 6'!B8+'Begroting pp 7'!B8+'Begroting pp 8'!B8+'Begroting pp 9'!B8+'Begroting pp 10'!B8</f>
        <v>0</v>
      </c>
      <c r="C8" s="28">
        <f>'Begroting penvoerder'!C8+'Begroting pp 2 '!C8+'Begroting pp 3'!C8+'Begroting pp 4'!C8+'Begroting pp 5'!C8+'Begroting pp 6'!C8+'Begroting pp 7'!C8+'Begroting pp 8'!C8+'Begroting pp 9'!C8+'Begroting pp 10'!C8</f>
        <v>0</v>
      </c>
      <c r="D8" s="28">
        <f>'Begroting penvoerder'!D8+'Begroting pp 2 '!D8+'Begroting pp 3'!D8+'Begroting pp 4'!D8+'Begroting pp 5'!D8+'Begroting pp 6'!D8+'Begroting pp 7'!D8+'Begroting pp 8'!D8+'Begroting pp 9'!D8+'Begroting pp 10'!D8</f>
        <v>0</v>
      </c>
      <c r="E8" s="28">
        <f>'Begroting penvoerder'!E8+'Begroting pp 2 '!E8+'Begroting pp 3'!E8+'Begroting pp 4'!E8+'Begroting pp 5'!E8+'Begroting pp 6'!E8+'Begroting pp 7'!E8+'Begroting pp 8'!E8+'Begroting pp 9'!E8+'Begroting pp 10'!E8</f>
        <v>0</v>
      </c>
      <c r="F8" s="28">
        <f>'Begroting penvoerder'!F8+'Begroting pp 2 '!F8+'Begroting pp 3'!F8+'Begroting pp 4'!F8+'Begroting pp 5'!F8+'Begroting pp 6'!F8+'Begroting pp 7'!F8+'Begroting pp 8'!F8+'Begroting pp 9'!F8+'Begroting pp 10'!F8</f>
        <v>0</v>
      </c>
      <c r="G8" s="28">
        <f>'Begroting penvoerder'!G8+'Begroting pp 2 '!G8+'Begroting pp 3'!G8+'Begroting pp 4'!G8+'Begroting pp 5'!G8+'Begroting pp 6'!G8+'Begroting pp 7'!G8+'Begroting pp 8'!G8+'Begroting pp 9'!G8+'Begroting pp 10'!G8</f>
        <v>0</v>
      </c>
      <c r="H8" s="28">
        <f>'Begroting penvoerder'!H8+'Begroting pp 2 '!H8+'Begroting pp 3'!H8+'Begroting pp 4'!H8+'Begroting pp 5'!H8+'Begroting pp 6'!H8+'Begroting pp 7'!H8+'Begroting pp 8'!H8+'Begroting pp 9'!H8+'Begroting pp 10'!H8</f>
        <v>0</v>
      </c>
      <c r="I8" s="64">
        <f t="shared" si="0"/>
        <v>0</v>
      </c>
    </row>
    <row r="9" spans="1:13" x14ac:dyDescent="0.2">
      <c r="A9" s="62">
        <v>6</v>
      </c>
      <c r="B9" s="63">
        <f>'Begroting penvoerder'!B9+'Begroting pp 2 '!B9+'Begroting pp 3'!B9+'Begroting pp 4'!B9+'Begroting pp 5'!B9+'Begroting pp 6'!B9+'Begroting pp 7'!B9+'Begroting pp 8'!B9+'Begroting pp 9'!B9+'Begroting pp 10'!B9</f>
        <v>0</v>
      </c>
      <c r="C9" s="28">
        <f>'Begroting penvoerder'!C9+'Begroting pp 2 '!C9+'Begroting pp 3'!C9+'Begroting pp 4'!C9+'Begroting pp 5'!C9+'Begroting pp 6'!C9+'Begroting pp 7'!C9+'Begroting pp 8'!C9+'Begroting pp 9'!C9+'Begroting pp 10'!C9</f>
        <v>0</v>
      </c>
      <c r="D9" s="28">
        <f>'Begroting penvoerder'!D9+'Begroting pp 2 '!D9+'Begroting pp 3'!D9+'Begroting pp 4'!D9+'Begroting pp 5'!D9+'Begroting pp 6'!D9+'Begroting pp 7'!D9+'Begroting pp 8'!D9+'Begroting pp 9'!D9+'Begroting pp 10'!D9</f>
        <v>0</v>
      </c>
      <c r="E9" s="28">
        <f>'Begroting penvoerder'!E9+'Begroting pp 2 '!E9+'Begroting pp 3'!E9+'Begroting pp 4'!E9+'Begroting pp 5'!E9+'Begroting pp 6'!E9+'Begroting pp 7'!E9+'Begroting pp 8'!E9+'Begroting pp 9'!E9+'Begroting pp 10'!E9</f>
        <v>0</v>
      </c>
      <c r="F9" s="28">
        <f>'Begroting penvoerder'!F9+'Begroting pp 2 '!F9+'Begroting pp 3'!F9+'Begroting pp 4'!F9+'Begroting pp 5'!F9+'Begroting pp 6'!F9+'Begroting pp 7'!F9+'Begroting pp 8'!F9+'Begroting pp 9'!F9+'Begroting pp 10'!F9</f>
        <v>0</v>
      </c>
      <c r="G9" s="28">
        <f>'Begroting penvoerder'!G9+'Begroting pp 2 '!G9+'Begroting pp 3'!G9+'Begroting pp 4'!G9+'Begroting pp 5'!G9+'Begroting pp 6'!G9+'Begroting pp 7'!G9+'Begroting pp 8'!G9+'Begroting pp 9'!G9+'Begroting pp 10'!G9</f>
        <v>0</v>
      </c>
      <c r="H9" s="28">
        <f>'Begroting penvoerder'!H9+'Begroting pp 2 '!H9+'Begroting pp 3'!H9+'Begroting pp 4'!H9+'Begroting pp 5'!H9+'Begroting pp 6'!H9+'Begroting pp 7'!H9+'Begroting pp 8'!H9+'Begroting pp 9'!H9+'Begroting pp 10'!H9</f>
        <v>0</v>
      </c>
      <c r="I9" s="64">
        <f t="shared" si="0"/>
        <v>0</v>
      </c>
    </row>
    <row r="10" spans="1:13" x14ac:dyDescent="0.2">
      <c r="A10" s="62">
        <v>7</v>
      </c>
      <c r="B10" s="63">
        <f>'Begroting penvoerder'!B10+'Begroting pp 2 '!B10+'Begroting pp 3'!B10+'Begroting pp 4'!B10+'Begroting pp 5'!B10+'Begroting pp 6'!B10+'Begroting pp 7'!B10+'Begroting pp 8'!B10+'Begroting pp 9'!B10+'Begroting pp 10'!B10</f>
        <v>0</v>
      </c>
      <c r="C10" s="28">
        <f>'Begroting penvoerder'!C10+'Begroting pp 2 '!C10+'Begroting pp 3'!C10+'Begroting pp 4'!C10+'Begroting pp 5'!C10+'Begroting pp 6'!C10+'Begroting pp 7'!C10+'Begroting pp 8'!C10+'Begroting pp 9'!C10+'Begroting pp 10'!C10</f>
        <v>0</v>
      </c>
      <c r="D10" s="28">
        <f>'Begroting penvoerder'!D10+'Begroting pp 2 '!D10+'Begroting pp 3'!D10+'Begroting pp 4'!D10+'Begroting pp 5'!D10+'Begroting pp 6'!D10+'Begroting pp 7'!D10+'Begroting pp 8'!D10+'Begroting pp 9'!D10+'Begroting pp 10'!D10</f>
        <v>0</v>
      </c>
      <c r="E10" s="28">
        <f>'Begroting penvoerder'!E10+'Begroting pp 2 '!E10+'Begroting pp 3'!E10+'Begroting pp 4'!E10+'Begroting pp 5'!E10+'Begroting pp 6'!E10+'Begroting pp 7'!E10+'Begroting pp 8'!E10+'Begroting pp 9'!E10+'Begroting pp 10'!E10</f>
        <v>0</v>
      </c>
      <c r="F10" s="28">
        <f>'Begroting penvoerder'!F10+'Begroting pp 2 '!F10+'Begroting pp 3'!F10+'Begroting pp 4'!F10+'Begroting pp 5'!F10+'Begroting pp 6'!F10+'Begroting pp 7'!F10+'Begroting pp 8'!F10+'Begroting pp 9'!F10+'Begroting pp 10'!F10</f>
        <v>0</v>
      </c>
      <c r="G10" s="28">
        <f>'Begroting penvoerder'!G10+'Begroting pp 2 '!G10+'Begroting pp 3'!G10+'Begroting pp 4'!G10+'Begroting pp 5'!G10+'Begroting pp 6'!G10+'Begroting pp 7'!G10+'Begroting pp 8'!G10+'Begroting pp 9'!G10+'Begroting pp 10'!G10</f>
        <v>0</v>
      </c>
      <c r="H10" s="28">
        <f>'Begroting penvoerder'!H10+'Begroting pp 2 '!H10+'Begroting pp 3'!H10+'Begroting pp 4'!H10+'Begroting pp 5'!H10+'Begroting pp 6'!H10+'Begroting pp 7'!H10+'Begroting pp 8'!H10+'Begroting pp 9'!H10+'Begroting pp 10'!H10</f>
        <v>0</v>
      </c>
      <c r="I10" s="64">
        <f t="shared" si="0"/>
        <v>0</v>
      </c>
    </row>
    <row r="11" spans="1:13" x14ac:dyDescent="0.2">
      <c r="A11" s="62">
        <v>8</v>
      </c>
      <c r="B11" s="63">
        <f>'Begroting penvoerder'!B11+'Begroting pp 2 '!B11+'Begroting pp 3'!B11+'Begroting pp 4'!B11+'Begroting pp 5'!B11+'Begroting pp 6'!B11+'Begroting pp 7'!B11+'Begroting pp 8'!B11+'Begroting pp 9'!B11+'Begroting pp 10'!B11</f>
        <v>0</v>
      </c>
      <c r="C11" s="28">
        <f>'Begroting penvoerder'!C11+'Begroting pp 2 '!C11+'Begroting pp 3'!C11+'Begroting pp 4'!C11+'Begroting pp 5'!C11+'Begroting pp 6'!C11+'Begroting pp 7'!C11+'Begroting pp 8'!C11+'Begroting pp 9'!C11+'Begroting pp 10'!C11</f>
        <v>0</v>
      </c>
      <c r="D11" s="28">
        <f>'Begroting penvoerder'!D11+'Begroting pp 2 '!D11+'Begroting pp 3'!D11+'Begroting pp 4'!D11+'Begroting pp 5'!D11+'Begroting pp 6'!D11+'Begroting pp 7'!D11+'Begroting pp 8'!D11+'Begroting pp 9'!D11+'Begroting pp 10'!D11</f>
        <v>0</v>
      </c>
      <c r="E11" s="28">
        <f>'Begroting penvoerder'!E11+'Begroting pp 2 '!E11+'Begroting pp 3'!E11+'Begroting pp 4'!E11+'Begroting pp 5'!E11+'Begroting pp 6'!E11+'Begroting pp 7'!E11+'Begroting pp 8'!E11+'Begroting pp 9'!E11+'Begroting pp 10'!E11</f>
        <v>0</v>
      </c>
      <c r="F11" s="28">
        <f>'Begroting penvoerder'!F11+'Begroting pp 2 '!F11+'Begroting pp 3'!F11+'Begroting pp 4'!F11+'Begroting pp 5'!F11+'Begroting pp 6'!F11+'Begroting pp 7'!F11+'Begroting pp 8'!F11+'Begroting pp 9'!F11+'Begroting pp 10'!F11</f>
        <v>0</v>
      </c>
      <c r="G11" s="28">
        <f>'Begroting penvoerder'!G11+'Begroting pp 2 '!G11+'Begroting pp 3'!G11+'Begroting pp 4'!G11+'Begroting pp 5'!G11+'Begroting pp 6'!G11+'Begroting pp 7'!G11+'Begroting pp 8'!G11+'Begroting pp 9'!G11+'Begroting pp 10'!G11</f>
        <v>0</v>
      </c>
      <c r="H11" s="28">
        <f>'Begroting penvoerder'!H11+'Begroting pp 2 '!H11+'Begroting pp 3'!H11+'Begroting pp 4'!H11+'Begroting pp 5'!H11+'Begroting pp 6'!H11+'Begroting pp 7'!H11+'Begroting pp 8'!H11+'Begroting pp 9'!H11+'Begroting pp 10'!H11</f>
        <v>0</v>
      </c>
      <c r="I11" s="64">
        <f t="shared" si="0"/>
        <v>0</v>
      </c>
    </row>
    <row r="12" spans="1:13" hidden="1" x14ac:dyDescent="0.2">
      <c r="A12" s="62">
        <v>9</v>
      </c>
      <c r="B12" s="63">
        <f>'Begroting penvoerder'!B12+'Begroting pp 2 '!B12+'Begroting pp 3'!B12+'Begroting pp 4'!B12+'Begroting pp 5'!B12+'Begroting pp 6'!B12+'Begroting pp 7'!B12+'Begroting pp 8'!B12+'Begroting pp 9'!B12+'Begroting pp 10'!B12</f>
        <v>0</v>
      </c>
      <c r="C12" s="28">
        <f>'Begroting penvoerder'!C12+'Begroting pp 2 '!C12+'Begroting pp 3'!C12+'Begroting pp 4'!C12+'Begroting pp 5'!C12+'Begroting pp 6'!C12+'Begroting pp 7'!C12+'Begroting pp 8'!C12+'Begroting pp 9'!C12+'Begroting pp 10'!C12</f>
        <v>0</v>
      </c>
      <c r="D12" s="28">
        <f>'Begroting penvoerder'!D12+'Begroting pp 2 '!D12+'Begroting pp 3'!D12+'Begroting pp 4'!D12+'Begroting pp 5'!D12+'Begroting pp 6'!D12+'Begroting pp 7'!D12+'Begroting pp 8'!D12+'Begroting pp 9'!D12+'Begroting pp 10'!D12</f>
        <v>0</v>
      </c>
      <c r="E12" s="28">
        <f>'Begroting penvoerder'!E12+'Begroting pp 2 '!D12+'Begroting pp 3'!D12+'Begroting pp 4'!D12+'Begroting pp 5'!D12+'Begroting pp 6'!D12+'Begroting pp 7'!D12+'Begroting pp 8'!D12+'Begroting pp 9'!D12+'Begroting pp 10'!D12</f>
        <v>0</v>
      </c>
      <c r="F12" s="28">
        <f>'Begroting penvoerder'!F12+'Begroting pp 2 '!E12+'Begroting pp 3'!E12+'Begroting pp 4'!E12+'Begroting pp 5'!E12+'Begroting pp 6'!E12+'Begroting pp 7'!E12+'Begroting pp 8'!E12+'Begroting pp 9'!E12+'Begroting pp 10'!E12</f>
        <v>0</v>
      </c>
      <c r="G12" s="28">
        <f>'Begroting penvoerder'!G12+'Begroting pp 2 '!F12+'Begroting pp 3'!F12+'Begroting pp 4'!F12+'Begroting pp 5'!F12+'Begroting pp 6'!F12+'Begroting pp 7'!F12+'Begroting pp 8'!F12+'Begroting pp 9'!F12+'Begroting pp 10'!F12</f>
        <v>0</v>
      </c>
      <c r="H12" s="28">
        <f>'Begroting penvoerder'!H12+'Begroting pp 2 '!G12+'Begroting pp 3'!G12+'Begroting pp 4'!G12+'Begroting pp 5'!G12+'Begroting pp 6'!G12+'Begroting pp 7'!G12+'Begroting pp 8'!G12+'Begroting pp 9'!G12+'Begroting pp 10'!G12</f>
        <v>0</v>
      </c>
      <c r="I12" s="64">
        <f t="shared" si="0"/>
        <v>0</v>
      </c>
    </row>
    <row r="13" spans="1:13" hidden="1" x14ac:dyDescent="0.2">
      <c r="A13" s="62">
        <v>10</v>
      </c>
      <c r="B13" s="63">
        <f>'Begroting penvoerder'!B13+'Begroting pp 2 '!B13+'Begroting pp 3'!B13+'Begroting pp 4'!B13+'Begroting pp 5'!B13+'Begroting pp 6'!B13+'Begroting pp 7'!B13+'Begroting pp 8'!B13+'Begroting pp 9'!B13+'Begroting pp 10'!B13</f>
        <v>0</v>
      </c>
      <c r="C13" s="28">
        <f>'Begroting penvoerder'!C13+'Begroting pp 2 '!C13+'Begroting pp 3'!C13+'Begroting pp 4'!C13+'Begroting pp 5'!C13+'Begroting pp 6'!C13+'Begroting pp 7'!C13+'Begroting pp 8'!C13+'Begroting pp 9'!C13+'Begroting pp 10'!C13</f>
        <v>0</v>
      </c>
      <c r="D13" s="28">
        <f>'Begroting penvoerder'!D13+'Begroting pp 2 '!D13+'Begroting pp 3'!D13+'Begroting pp 4'!D13+'Begroting pp 5'!D13+'Begroting pp 6'!D13+'Begroting pp 7'!D13+'Begroting pp 8'!D13+'Begroting pp 9'!D13+'Begroting pp 10'!D13</f>
        <v>0</v>
      </c>
      <c r="E13" s="28">
        <f>'Begroting penvoerder'!E13+'Begroting pp 2 '!D13+'Begroting pp 3'!D13+'Begroting pp 4'!D13+'Begroting pp 5'!D13+'Begroting pp 6'!D13+'Begroting pp 7'!D13+'Begroting pp 8'!D13+'Begroting pp 9'!D13+'Begroting pp 10'!D13</f>
        <v>0</v>
      </c>
      <c r="F13" s="28">
        <f>'Begroting penvoerder'!F13+'Begroting pp 2 '!E13+'Begroting pp 3'!E13+'Begroting pp 4'!E13+'Begroting pp 5'!E13+'Begroting pp 6'!E13+'Begroting pp 7'!E13+'Begroting pp 8'!E13+'Begroting pp 9'!E13+'Begroting pp 10'!E13</f>
        <v>0</v>
      </c>
      <c r="G13" s="28">
        <f>'Begroting penvoerder'!G13+'Begroting pp 2 '!F13+'Begroting pp 3'!F13+'Begroting pp 4'!F13+'Begroting pp 5'!F13+'Begroting pp 6'!F13+'Begroting pp 7'!F13+'Begroting pp 8'!F13+'Begroting pp 9'!F13+'Begroting pp 10'!F13</f>
        <v>0</v>
      </c>
      <c r="H13" s="28">
        <f>'Begroting penvoerder'!H13+'Begroting pp 2 '!G13+'Begroting pp 3'!G13+'Begroting pp 4'!G13+'Begroting pp 5'!G13+'Begroting pp 6'!G13+'Begroting pp 7'!G13+'Begroting pp 8'!G13+'Begroting pp 9'!G13+'Begroting pp 10'!G13</f>
        <v>0</v>
      </c>
      <c r="I13" s="64">
        <f t="shared" si="0"/>
        <v>0</v>
      </c>
    </row>
    <row r="14" spans="1:13" hidden="1" x14ac:dyDescent="0.2">
      <c r="A14" s="62">
        <v>11</v>
      </c>
      <c r="B14" s="63">
        <f>'Begroting penvoerder'!B14+'Begroting pp 2 '!B14+'Begroting pp 3'!B14+'Begroting pp 4'!B14+'Begroting pp 5'!B14+'Begroting pp 6'!B14+'Begroting pp 7'!B14+'Begroting pp 8'!B14+'Begroting pp 9'!B14+'Begroting pp 10'!B14</f>
        <v>0</v>
      </c>
      <c r="C14" s="28">
        <f>'Begroting penvoerder'!C14+'Begroting pp 2 '!C14+'Begroting pp 3'!C14+'Begroting pp 4'!C14+'Begroting pp 5'!C14+'Begroting pp 6'!C14+'Begroting pp 7'!C14+'Begroting pp 8'!C14+'Begroting pp 9'!C14+'Begroting pp 10'!C14</f>
        <v>0</v>
      </c>
      <c r="D14" s="28">
        <f>'Begroting penvoerder'!D14+'Begroting pp 2 '!D14+'Begroting pp 3'!D14+'Begroting pp 4'!D14+'Begroting pp 5'!D14+'Begroting pp 6'!D14+'Begroting pp 7'!D14+'Begroting pp 8'!D14+'Begroting pp 9'!D14+'Begroting pp 10'!D14</f>
        <v>0</v>
      </c>
      <c r="E14" s="28">
        <f>'Begroting penvoerder'!E14+'Begroting pp 2 '!D14+'Begroting pp 3'!D14+'Begroting pp 4'!D14+'Begroting pp 5'!D14+'Begroting pp 6'!D14+'Begroting pp 7'!D14+'Begroting pp 8'!D14+'Begroting pp 9'!D14+'Begroting pp 10'!D14</f>
        <v>0</v>
      </c>
      <c r="F14" s="28">
        <f>'Begroting penvoerder'!F14+'Begroting pp 2 '!E14+'Begroting pp 3'!E14+'Begroting pp 4'!E14+'Begroting pp 5'!E14+'Begroting pp 6'!E14+'Begroting pp 7'!E14+'Begroting pp 8'!E14+'Begroting pp 9'!E14+'Begroting pp 10'!E14</f>
        <v>0</v>
      </c>
      <c r="G14" s="28">
        <f>'Begroting penvoerder'!G14+'Begroting pp 2 '!F14+'Begroting pp 3'!F14+'Begroting pp 4'!F14+'Begroting pp 5'!F14+'Begroting pp 6'!F14+'Begroting pp 7'!F14+'Begroting pp 8'!F14+'Begroting pp 9'!F14+'Begroting pp 10'!F14</f>
        <v>0</v>
      </c>
      <c r="H14" s="28">
        <f>'Begroting penvoerder'!H14+'Begroting pp 2 '!G14+'Begroting pp 3'!G14+'Begroting pp 4'!G14+'Begroting pp 5'!G14+'Begroting pp 6'!G14+'Begroting pp 7'!G14+'Begroting pp 8'!G14+'Begroting pp 9'!G14+'Begroting pp 10'!G14</f>
        <v>0</v>
      </c>
      <c r="I14" s="64">
        <f t="shared" si="0"/>
        <v>0</v>
      </c>
    </row>
    <row r="15" spans="1:13" hidden="1" x14ac:dyDescent="0.2">
      <c r="A15" s="62">
        <v>12</v>
      </c>
      <c r="B15" s="63">
        <f>'Begroting penvoerder'!B15+'Begroting pp 2 '!B15+'Begroting pp 3'!B15+'Begroting pp 4'!B15+'Begroting pp 5'!B15+'Begroting pp 6'!B15+'Begroting pp 7'!B15+'Begroting pp 8'!B15+'Begroting pp 9'!B15+'Begroting pp 10'!B15</f>
        <v>0</v>
      </c>
      <c r="C15" s="28">
        <f>'Begroting penvoerder'!C15+'Begroting pp 2 '!C15+'Begroting pp 3'!C15+'Begroting pp 4'!C15+'Begroting pp 5'!C15+'Begroting pp 6'!C15+'Begroting pp 7'!C15+'Begroting pp 8'!C15+'Begroting pp 9'!C15+'Begroting pp 10'!C15</f>
        <v>0</v>
      </c>
      <c r="D15" s="28">
        <f>'Begroting penvoerder'!D15+'Begroting pp 2 '!D15+'Begroting pp 3'!D15+'Begroting pp 4'!D15+'Begroting pp 5'!D15+'Begroting pp 6'!D15+'Begroting pp 7'!D15+'Begroting pp 8'!D15+'Begroting pp 9'!D15+'Begroting pp 10'!D15</f>
        <v>0</v>
      </c>
      <c r="E15" s="28">
        <f>'Begroting penvoerder'!E15+'Begroting pp 2 '!D15+'Begroting pp 3'!D15+'Begroting pp 4'!D15+'Begroting pp 5'!D15+'Begroting pp 6'!D15+'Begroting pp 7'!D15+'Begroting pp 8'!D15+'Begroting pp 9'!D15+'Begroting pp 10'!D15</f>
        <v>0</v>
      </c>
      <c r="F15" s="28">
        <f>'Begroting penvoerder'!F15+'Begroting pp 2 '!E15+'Begroting pp 3'!E15+'Begroting pp 4'!E15+'Begroting pp 5'!E15+'Begroting pp 6'!E15+'Begroting pp 7'!E15+'Begroting pp 8'!E15+'Begroting pp 9'!E15+'Begroting pp 10'!E15</f>
        <v>0</v>
      </c>
      <c r="G15" s="28">
        <f>'Begroting penvoerder'!G15+'Begroting pp 2 '!F15+'Begroting pp 3'!F15+'Begroting pp 4'!F15+'Begroting pp 5'!F15+'Begroting pp 6'!F15+'Begroting pp 7'!F15+'Begroting pp 8'!F15+'Begroting pp 9'!F15+'Begroting pp 10'!F15</f>
        <v>0</v>
      </c>
      <c r="H15" s="28">
        <f>'Begroting penvoerder'!H15+'Begroting pp 2 '!G15+'Begroting pp 3'!G15+'Begroting pp 4'!G15+'Begroting pp 5'!G15+'Begroting pp 6'!G15+'Begroting pp 7'!G15+'Begroting pp 8'!G15+'Begroting pp 9'!G15+'Begroting pp 10'!G15</f>
        <v>0</v>
      </c>
      <c r="I15" s="64">
        <f t="shared" si="0"/>
        <v>0</v>
      </c>
    </row>
    <row r="16" spans="1:13" hidden="1" x14ac:dyDescent="0.2">
      <c r="A16" s="62">
        <v>13</v>
      </c>
      <c r="B16" s="63">
        <f>'Begroting penvoerder'!B16+'Begroting pp 2 '!B16+'Begroting pp 3'!B16+'Begroting pp 4'!B16+'Begroting pp 5'!B16+'Begroting pp 6'!B16+'Begroting pp 7'!B16+'Begroting pp 8'!B16+'Begroting pp 9'!B16+'Begroting pp 10'!B16</f>
        <v>0</v>
      </c>
      <c r="C16" s="28">
        <f>'Begroting penvoerder'!C16+'Begroting pp 2 '!C16+'Begroting pp 3'!C16+'Begroting pp 4'!C16+'Begroting pp 5'!C16+'Begroting pp 6'!C16+'Begroting pp 7'!C16+'Begroting pp 8'!C16+'Begroting pp 9'!C16+'Begroting pp 10'!C16</f>
        <v>0</v>
      </c>
      <c r="D16" s="28">
        <f>'Begroting penvoerder'!D16+'Begroting pp 2 '!D16+'Begroting pp 3'!D16+'Begroting pp 4'!D16+'Begroting pp 5'!D16+'Begroting pp 6'!D16+'Begroting pp 7'!D16+'Begroting pp 8'!D16+'Begroting pp 9'!D16+'Begroting pp 10'!D16</f>
        <v>0</v>
      </c>
      <c r="E16" s="28">
        <f>'Begroting penvoerder'!E16+'Begroting pp 2 '!D16+'Begroting pp 3'!D16+'Begroting pp 4'!D16+'Begroting pp 5'!D16+'Begroting pp 6'!D16+'Begroting pp 7'!D16+'Begroting pp 8'!D16+'Begroting pp 9'!D16+'Begroting pp 10'!D16</f>
        <v>0</v>
      </c>
      <c r="F16" s="28">
        <f>'Begroting penvoerder'!F16+'Begroting pp 2 '!E16+'Begroting pp 3'!E16+'Begroting pp 4'!E16+'Begroting pp 5'!E16+'Begroting pp 6'!E16+'Begroting pp 7'!E16+'Begroting pp 8'!E16+'Begroting pp 9'!E16+'Begroting pp 10'!E16</f>
        <v>0</v>
      </c>
      <c r="G16" s="28">
        <f>'Begroting penvoerder'!G16+'Begroting pp 2 '!F16+'Begroting pp 3'!F16+'Begroting pp 4'!F16+'Begroting pp 5'!F16+'Begroting pp 6'!F16+'Begroting pp 7'!F16+'Begroting pp 8'!F16+'Begroting pp 9'!F16+'Begroting pp 10'!F16</f>
        <v>0</v>
      </c>
      <c r="H16" s="28">
        <f>'Begroting penvoerder'!H16+'Begroting pp 2 '!G16+'Begroting pp 3'!G16+'Begroting pp 4'!G16+'Begroting pp 5'!G16+'Begroting pp 6'!G16+'Begroting pp 7'!G16+'Begroting pp 8'!G16+'Begroting pp 9'!G16+'Begroting pp 10'!G16</f>
        <v>0</v>
      </c>
      <c r="I16" s="64">
        <f t="shared" si="0"/>
        <v>0</v>
      </c>
    </row>
    <row r="17" spans="1:13" hidden="1" x14ac:dyDescent="0.2">
      <c r="A17" s="62">
        <v>14</v>
      </c>
      <c r="B17" s="63">
        <f>'Begroting penvoerder'!B17+'Begroting pp 2 '!B17+'Begroting pp 3'!B17+'Begroting pp 4'!B17+'Begroting pp 5'!B17+'Begroting pp 6'!B17+'Begroting pp 7'!B17+'Begroting pp 8'!B17+'Begroting pp 9'!B17+'Begroting pp 10'!B17</f>
        <v>0</v>
      </c>
      <c r="C17" s="28">
        <f>'Begroting penvoerder'!C17+'Begroting pp 2 '!C17+'Begroting pp 3'!C17+'Begroting pp 4'!C17+'Begroting pp 5'!C17+'Begroting pp 6'!C17+'Begroting pp 7'!C17+'Begroting pp 8'!C17+'Begroting pp 9'!C17+'Begroting pp 10'!C17</f>
        <v>0</v>
      </c>
      <c r="D17" s="28">
        <f>'Begroting penvoerder'!D17+'Begroting pp 2 '!D17+'Begroting pp 3'!D17+'Begroting pp 4'!D17+'Begroting pp 5'!D17+'Begroting pp 6'!D17+'Begroting pp 7'!D17+'Begroting pp 8'!D17+'Begroting pp 9'!D17+'Begroting pp 10'!D17</f>
        <v>0</v>
      </c>
      <c r="E17" s="28">
        <f>'Begroting penvoerder'!E17+'Begroting pp 2 '!D17+'Begroting pp 3'!D17+'Begroting pp 4'!D17+'Begroting pp 5'!D17+'Begroting pp 6'!D17+'Begroting pp 7'!D17+'Begroting pp 8'!D17+'Begroting pp 9'!D17+'Begroting pp 10'!D17</f>
        <v>0</v>
      </c>
      <c r="F17" s="28">
        <f>'Begroting penvoerder'!F17+'Begroting pp 2 '!E17+'Begroting pp 3'!E17+'Begroting pp 4'!E17+'Begroting pp 5'!E17+'Begroting pp 6'!E17+'Begroting pp 7'!E17+'Begroting pp 8'!E17+'Begroting pp 9'!E17+'Begroting pp 10'!E17</f>
        <v>0</v>
      </c>
      <c r="G17" s="28">
        <f>'Begroting penvoerder'!G17+'Begroting pp 2 '!F17+'Begroting pp 3'!F17+'Begroting pp 4'!F17+'Begroting pp 5'!F17+'Begroting pp 6'!F17+'Begroting pp 7'!F17+'Begroting pp 8'!F17+'Begroting pp 9'!F17+'Begroting pp 10'!F17</f>
        <v>0</v>
      </c>
      <c r="H17" s="28">
        <f>'Begroting penvoerder'!H17+'Begroting pp 2 '!G17+'Begroting pp 3'!G17+'Begroting pp 4'!G17+'Begroting pp 5'!G17+'Begroting pp 6'!G17+'Begroting pp 7'!G17+'Begroting pp 8'!G17+'Begroting pp 9'!G17+'Begroting pp 10'!G17</f>
        <v>0</v>
      </c>
      <c r="I17" s="64">
        <f t="shared" si="0"/>
        <v>0</v>
      </c>
    </row>
    <row r="18" spans="1:13" hidden="1" x14ac:dyDescent="0.2">
      <c r="A18" s="62">
        <v>15</v>
      </c>
      <c r="B18" s="63">
        <f>'Begroting penvoerder'!B18+'Begroting pp 2 '!B18+'Begroting pp 3'!B18+'Begroting pp 4'!B18+'Begroting pp 5'!B18+'Begroting pp 6'!B18+'Begroting pp 7'!B18+'Begroting pp 8'!B18+'Begroting pp 9'!B18+'Begroting pp 10'!B18</f>
        <v>0</v>
      </c>
      <c r="C18" s="28">
        <f>'Begroting penvoerder'!C18+'Begroting pp 2 '!C18+'Begroting pp 3'!C18+'Begroting pp 4'!C18+'Begroting pp 5'!C18+'Begroting pp 6'!C18+'Begroting pp 7'!C18+'Begroting pp 8'!C18+'Begroting pp 9'!C18+'Begroting pp 10'!C18</f>
        <v>0</v>
      </c>
      <c r="D18" s="28">
        <f>'Begroting penvoerder'!D18+'Begroting pp 2 '!D18+'Begroting pp 3'!D18+'Begroting pp 4'!D18+'Begroting pp 5'!D18+'Begroting pp 6'!D18+'Begroting pp 7'!D18+'Begroting pp 8'!D18+'Begroting pp 9'!D18+'Begroting pp 10'!D18</f>
        <v>0</v>
      </c>
      <c r="E18" s="28">
        <f>'Begroting penvoerder'!E18+'Begroting pp 2 '!D18+'Begroting pp 3'!D18+'Begroting pp 4'!D18+'Begroting pp 5'!D18+'Begroting pp 6'!D18+'Begroting pp 7'!D18+'Begroting pp 8'!D18+'Begroting pp 9'!D18+'Begroting pp 10'!D18</f>
        <v>0</v>
      </c>
      <c r="F18" s="28">
        <f>'Begroting penvoerder'!F18+'Begroting pp 2 '!E18+'Begroting pp 3'!E18+'Begroting pp 4'!E18+'Begroting pp 5'!E18+'Begroting pp 6'!E18+'Begroting pp 7'!E18+'Begroting pp 8'!E18+'Begroting pp 9'!E18+'Begroting pp 10'!E18</f>
        <v>0</v>
      </c>
      <c r="G18" s="28">
        <f>'Begroting penvoerder'!G18+'Begroting pp 2 '!F18+'Begroting pp 3'!F18+'Begroting pp 4'!F18+'Begroting pp 5'!F18+'Begroting pp 6'!F18+'Begroting pp 7'!F18+'Begroting pp 8'!F18+'Begroting pp 9'!F18+'Begroting pp 10'!F18</f>
        <v>0</v>
      </c>
      <c r="H18" s="28">
        <f>'Begroting penvoerder'!H18+'Begroting pp 2 '!G18+'Begroting pp 3'!G18+'Begroting pp 4'!G18+'Begroting pp 5'!G18+'Begroting pp 6'!G18+'Begroting pp 7'!G18+'Begroting pp 8'!G18+'Begroting pp 9'!G18+'Begroting pp 10'!G18</f>
        <v>0</v>
      </c>
      <c r="I18" s="64">
        <f t="shared" si="0"/>
        <v>0</v>
      </c>
    </row>
    <row r="19" spans="1:13" hidden="1" x14ac:dyDescent="0.2">
      <c r="A19" s="62">
        <v>16</v>
      </c>
      <c r="B19" s="63">
        <f>'Begroting penvoerder'!B19+'Begroting pp 2 '!B19+'Begroting pp 3'!B19+'Begroting pp 4'!B19+'Begroting pp 5'!B19+'Begroting pp 6'!B19+'Begroting pp 7'!B19+'Begroting pp 8'!B19+'Begroting pp 9'!B19+'Begroting pp 10'!B19</f>
        <v>0</v>
      </c>
      <c r="C19" s="28">
        <f>'Begroting penvoerder'!C19+'Begroting pp 2 '!C19+'Begroting pp 3'!C19+'Begroting pp 4'!C19+'Begroting pp 5'!C19+'Begroting pp 6'!C19+'Begroting pp 7'!C19+'Begroting pp 8'!C19+'Begroting pp 9'!C19+'Begroting pp 10'!C19</f>
        <v>0</v>
      </c>
      <c r="D19" s="28">
        <f>'Begroting penvoerder'!D19+'Begroting pp 2 '!D19+'Begroting pp 3'!D19+'Begroting pp 4'!D19+'Begroting pp 5'!D19+'Begroting pp 6'!D19+'Begroting pp 7'!D19+'Begroting pp 8'!D19+'Begroting pp 9'!D19+'Begroting pp 10'!D19</f>
        <v>0</v>
      </c>
      <c r="E19" s="28">
        <f>'Begroting penvoerder'!E19+'Begroting pp 2 '!D19+'Begroting pp 3'!D19+'Begroting pp 4'!D19+'Begroting pp 5'!D19+'Begroting pp 6'!D19+'Begroting pp 7'!D19+'Begroting pp 8'!D19+'Begroting pp 9'!D19+'Begroting pp 10'!D19</f>
        <v>0</v>
      </c>
      <c r="F19" s="28">
        <f>'Begroting penvoerder'!F19+'Begroting pp 2 '!E19+'Begroting pp 3'!E19+'Begroting pp 4'!E19+'Begroting pp 5'!E19+'Begroting pp 6'!E19+'Begroting pp 7'!E19+'Begroting pp 8'!E19+'Begroting pp 9'!E19+'Begroting pp 10'!E19</f>
        <v>0</v>
      </c>
      <c r="G19" s="28">
        <f>'Begroting penvoerder'!G19+'Begroting pp 2 '!F19+'Begroting pp 3'!F19+'Begroting pp 4'!F19+'Begroting pp 5'!F19+'Begroting pp 6'!F19+'Begroting pp 7'!F19+'Begroting pp 8'!F19+'Begroting pp 9'!F19+'Begroting pp 10'!F19</f>
        <v>0</v>
      </c>
      <c r="H19" s="28">
        <f>'Begroting penvoerder'!H19+'Begroting pp 2 '!G19+'Begroting pp 3'!G19+'Begroting pp 4'!G19+'Begroting pp 5'!G19+'Begroting pp 6'!G19+'Begroting pp 7'!G19+'Begroting pp 8'!G19+'Begroting pp 9'!G19+'Begroting pp 10'!G19</f>
        <v>0</v>
      </c>
      <c r="I19" s="64">
        <f t="shared" si="0"/>
        <v>0</v>
      </c>
    </row>
    <row r="20" spans="1:13" hidden="1" x14ac:dyDescent="0.2">
      <c r="A20" s="62">
        <v>17</v>
      </c>
      <c r="B20" s="63">
        <f>'Begroting penvoerder'!B20+'Begroting pp 2 '!B20+'Begroting pp 3'!B20+'Begroting pp 4'!B20+'Begroting pp 5'!B20+'Begroting pp 6'!B20+'Begroting pp 7'!B20+'Begroting pp 8'!B20+'Begroting pp 9'!B20+'Begroting pp 10'!B20</f>
        <v>0</v>
      </c>
      <c r="C20" s="28">
        <f>'Begroting penvoerder'!C20+'Begroting pp 2 '!C20+'Begroting pp 3'!C20+'Begroting pp 4'!C20+'Begroting pp 5'!C20+'Begroting pp 6'!C20+'Begroting pp 7'!C20+'Begroting pp 8'!C20+'Begroting pp 9'!C20+'Begroting pp 10'!C20</f>
        <v>0</v>
      </c>
      <c r="D20" s="28">
        <f>'Begroting penvoerder'!D20+'Begroting pp 2 '!D20+'Begroting pp 3'!D20+'Begroting pp 4'!D20+'Begroting pp 5'!D20+'Begroting pp 6'!D20+'Begroting pp 7'!D20+'Begroting pp 8'!D20+'Begroting pp 9'!D20+'Begroting pp 10'!D20</f>
        <v>0</v>
      </c>
      <c r="E20" s="28">
        <f>'Begroting penvoerder'!E20+'Begroting pp 2 '!D20+'Begroting pp 3'!D20+'Begroting pp 4'!D20+'Begroting pp 5'!D20+'Begroting pp 6'!D20+'Begroting pp 7'!D20+'Begroting pp 8'!D20+'Begroting pp 9'!D20+'Begroting pp 10'!D20</f>
        <v>0</v>
      </c>
      <c r="F20" s="28">
        <f>'Begroting penvoerder'!F20+'Begroting pp 2 '!E20+'Begroting pp 3'!E20+'Begroting pp 4'!E20+'Begroting pp 5'!E20+'Begroting pp 6'!E20+'Begroting pp 7'!E20+'Begroting pp 8'!E20+'Begroting pp 9'!E20+'Begroting pp 10'!E20</f>
        <v>0</v>
      </c>
      <c r="G20" s="28">
        <f>'Begroting penvoerder'!G20+'Begroting pp 2 '!F20+'Begroting pp 3'!F20+'Begroting pp 4'!F20+'Begroting pp 5'!F20+'Begroting pp 6'!F20+'Begroting pp 7'!F20+'Begroting pp 8'!F20+'Begroting pp 9'!F20+'Begroting pp 10'!F20</f>
        <v>0</v>
      </c>
      <c r="H20" s="28">
        <f>'Begroting penvoerder'!H20+'Begroting pp 2 '!G20+'Begroting pp 3'!G20+'Begroting pp 4'!G20+'Begroting pp 5'!G20+'Begroting pp 6'!G20+'Begroting pp 7'!G20+'Begroting pp 8'!G20+'Begroting pp 9'!G20+'Begroting pp 10'!G20</f>
        <v>0</v>
      </c>
      <c r="I20" s="64">
        <f t="shared" si="0"/>
        <v>0</v>
      </c>
    </row>
    <row r="21" spans="1:13" hidden="1" x14ac:dyDescent="0.2">
      <c r="A21" s="62">
        <v>18</v>
      </c>
      <c r="B21" s="63">
        <f>'Begroting penvoerder'!B21+'Begroting pp 2 '!B21+'Begroting pp 3'!B21+'Begroting pp 4'!B21+'Begroting pp 5'!B21+'Begroting pp 6'!B21+'Begroting pp 7'!B21+'Begroting pp 8'!B21+'Begroting pp 9'!B21+'Begroting pp 10'!B21</f>
        <v>0</v>
      </c>
      <c r="C21" s="28">
        <f>'Begroting penvoerder'!C21+'Begroting pp 2 '!C21+'Begroting pp 3'!C21+'Begroting pp 4'!C21+'Begroting pp 5'!C21+'Begroting pp 6'!C21+'Begroting pp 7'!C21+'Begroting pp 8'!C21+'Begroting pp 9'!C21+'Begroting pp 10'!C21</f>
        <v>0</v>
      </c>
      <c r="D21" s="28">
        <f>'Begroting penvoerder'!D21+'Begroting pp 2 '!D21+'Begroting pp 3'!D21+'Begroting pp 4'!D21+'Begroting pp 5'!D21+'Begroting pp 6'!D21+'Begroting pp 7'!D21+'Begroting pp 8'!D21+'Begroting pp 9'!D21+'Begroting pp 10'!D21</f>
        <v>0</v>
      </c>
      <c r="E21" s="28">
        <f>'Begroting penvoerder'!E21+'Begroting pp 2 '!D21+'Begroting pp 3'!D21+'Begroting pp 4'!D21+'Begroting pp 5'!D21+'Begroting pp 6'!D21+'Begroting pp 7'!D21+'Begroting pp 8'!D21+'Begroting pp 9'!D21+'Begroting pp 10'!D21</f>
        <v>0</v>
      </c>
      <c r="F21" s="28">
        <f>'Begroting penvoerder'!F21+'Begroting pp 2 '!E21+'Begroting pp 3'!E21+'Begroting pp 4'!E21+'Begroting pp 5'!E21+'Begroting pp 6'!E21+'Begroting pp 7'!E21+'Begroting pp 8'!E21+'Begroting pp 9'!E21+'Begroting pp 10'!E21</f>
        <v>0</v>
      </c>
      <c r="G21" s="28">
        <f>'Begroting penvoerder'!G21+'Begroting pp 2 '!F21+'Begroting pp 3'!F21+'Begroting pp 4'!F21+'Begroting pp 5'!F21+'Begroting pp 6'!F21+'Begroting pp 7'!F21+'Begroting pp 8'!F21+'Begroting pp 9'!F21+'Begroting pp 10'!F21</f>
        <v>0</v>
      </c>
      <c r="H21" s="28">
        <f>'Begroting penvoerder'!H21+'Begroting pp 2 '!G21+'Begroting pp 3'!G21+'Begroting pp 4'!G21+'Begroting pp 5'!G21+'Begroting pp 6'!G21+'Begroting pp 7'!G21+'Begroting pp 8'!G21+'Begroting pp 9'!G21+'Begroting pp 10'!G21</f>
        <v>0</v>
      </c>
      <c r="I21" s="64">
        <f t="shared" si="0"/>
        <v>0</v>
      </c>
    </row>
    <row r="22" spans="1:13" hidden="1" x14ac:dyDescent="0.2">
      <c r="A22" s="62">
        <v>19</v>
      </c>
      <c r="B22" s="63">
        <f>'Begroting penvoerder'!B22+'Begroting pp 2 '!B22+'Begroting pp 3'!B22+'Begroting pp 4'!B22+'Begroting pp 5'!B22+'Begroting pp 6'!B22+'Begroting pp 7'!B22+'Begroting pp 8'!B22+'Begroting pp 9'!B22+'Begroting pp 10'!B22</f>
        <v>0</v>
      </c>
      <c r="C22" s="28">
        <f>'Begroting penvoerder'!C22+'Begroting pp 2 '!C22+'Begroting pp 3'!C22+'Begroting pp 4'!C22+'Begroting pp 5'!C22+'Begroting pp 6'!C22+'Begroting pp 7'!C22+'Begroting pp 8'!C22+'Begroting pp 9'!C22+'Begroting pp 10'!C22</f>
        <v>0</v>
      </c>
      <c r="D22" s="28">
        <f>'Begroting penvoerder'!D22+'Begroting pp 2 '!D22+'Begroting pp 3'!D22+'Begroting pp 4'!D22+'Begroting pp 5'!D22+'Begroting pp 6'!D22+'Begroting pp 7'!D22+'Begroting pp 8'!D22+'Begroting pp 9'!D22+'Begroting pp 10'!D22</f>
        <v>0</v>
      </c>
      <c r="E22" s="28">
        <f>'Begroting penvoerder'!E22+'Begroting pp 2 '!D22+'Begroting pp 3'!D22+'Begroting pp 4'!D22+'Begroting pp 5'!D22+'Begroting pp 6'!D22+'Begroting pp 7'!D22+'Begroting pp 8'!D22+'Begroting pp 9'!D22+'Begroting pp 10'!D22</f>
        <v>0</v>
      </c>
      <c r="F22" s="28">
        <f>'Begroting penvoerder'!F22+'Begroting pp 2 '!E22+'Begroting pp 3'!E22+'Begroting pp 4'!E22+'Begroting pp 5'!E22+'Begroting pp 6'!E22+'Begroting pp 7'!E22+'Begroting pp 8'!E22+'Begroting pp 9'!E22+'Begroting pp 10'!E22</f>
        <v>0</v>
      </c>
      <c r="G22" s="28">
        <f>'Begroting penvoerder'!G22+'Begroting pp 2 '!F22+'Begroting pp 3'!F22+'Begroting pp 4'!F22+'Begroting pp 5'!F22+'Begroting pp 6'!F22+'Begroting pp 7'!F22+'Begroting pp 8'!F22+'Begroting pp 9'!F22+'Begroting pp 10'!F22</f>
        <v>0</v>
      </c>
      <c r="H22" s="28">
        <f>'Begroting penvoerder'!H22+'Begroting pp 2 '!G22+'Begroting pp 3'!G22+'Begroting pp 4'!G22+'Begroting pp 5'!G22+'Begroting pp 6'!G22+'Begroting pp 7'!G22+'Begroting pp 8'!G22+'Begroting pp 9'!G22+'Begroting pp 10'!G22</f>
        <v>0</v>
      </c>
      <c r="I22" s="64">
        <f t="shared" si="0"/>
        <v>0</v>
      </c>
    </row>
    <row r="23" spans="1:13" hidden="1" x14ac:dyDescent="0.2">
      <c r="A23" s="62">
        <v>20</v>
      </c>
      <c r="B23" s="63">
        <f>'Begroting penvoerder'!B23+'Begroting pp 2 '!B23+'Begroting pp 3'!B23+'Begroting pp 4'!B23+'Begroting pp 5'!B23+'Begroting pp 6'!B23+'Begroting pp 7'!B23+'Begroting pp 8'!B23+'Begroting pp 9'!B23+'Begroting pp 10'!B23</f>
        <v>0</v>
      </c>
      <c r="C23" s="28">
        <f>'Begroting penvoerder'!C23+'Begroting pp 2 '!C23+'Begroting pp 3'!C23+'Begroting pp 4'!C23+'Begroting pp 5'!C23+'Begroting pp 6'!C23+'Begroting pp 7'!C23+'Begroting pp 8'!C23+'Begroting pp 9'!C23+'Begroting pp 10'!C23</f>
        <v>0</v>
      </c>
      <c r="D23" s="28">
        <f>'Begroting penvoerder'!D23+'Begroting pp 2 '!D23+'Begroting pp 3'!D23+'Begroting pp 4'!D23+'Begroting pp 5'!D23+'Begroting pp 6'!D23+'Begroting pp 7'!D23+'Begroting pp 8'!D23+'Begroting pp 9'!D23+'Begroting pp 10'!D23</f>
        <v>0</v>
      </c>
      <c r="E23" s="28">
        <f>'Begroting penvoerder'!E23+'Begroting pp 2 '!D23+'Begroting pp 3'!D23+'Begroting pp 4'!D23+'Begroting pp 5'!D23+'Begroting pp 6'!D23+'Begroting pp 7'!D23+'Begroting pp 8'!D23+'Begroting pp 9'!D23+'Begroting pp 10'!D23</f>
        <v>0</v>
      </c>
      <c r="F23" s="28">
        <f>'Begroting penvoerder'!F23+'Begroting pp 2 '!E23+'Begroting pp 3'!E23+'Begroting pp 4'!E23+'Begroting pp 5'!E23+'Begroting pp 6'!E23+'Begroting pp 7'!E23+'Begroting pp 8'!E23+'Begroting pp 9'!E23+'Begroting pp 10'!E23</f>
        <v>0</v>
      </c>
      <c r="G23" s="28">
        <f>'Begroting penvoerder'!G23+'Begroting pp 2 '!F23+'Begroting pp 3'!F23+'Begroting pp 4'!F23+'Begroting pp 5'!F23+'Begroting pp 6'!F23+'Begroting pp 7'!F23+'Begroting pp 8'!F23+'Begroting pp 9'!F23+'Begroting pp 10'!F23</f>
        <v>0</v>
      </c>
      <c r="H23" s="28">
        <f>'Begroting penvoerder'!H23+'Begroting pp 2 '!G23+'Begroting pp 3'!G23+'Begroting pp 4'!G23+'Begroting pp 5'!G23+'Begroting pp 6'!G23+'Begroting pp 7'!G23+'Begroting pp 8'!G23+'Begroting pp 9'!G23+'Begroting pp 10'!G23</f>
        <v>0</v>
      </c>
      <c r="I23" s="64">
        <f t="shared" si="0"/>
        <v>0</v>
      </c>
    </row>
    <row r="24" spans="1:13" x14ac:dyDescent="0.2">
      <c r="A24" s="65" t="s">
        <v>83</v>
      </c>
      <c r="B24" s="30">
        <f>SUM(B4:B23)</f>
        <v>0</v>
      </c>
      <c r="C24" s="30">
        <f t="shared" ref="C24:I24" si="1">SUM(C4:C23)</f>
        <v>0</v>
      </c>
      <c r="D24" s="30">
        <f>SUM(D4:D23)</f>
        <v>0</v>
      </c>
      <c r="E24" s="30">
        <f t="shared" si="1"/>
        <v>0</v>
      </c>
      <c r="F24" s="30">
        <f t="shared" si="1"/>
        <v>0</v>
      </c>
      <c r="G24" s="30">
        <f t="shared" si="1"/>
        <v>0</v>
      </c>
      <c r="H24" s="30">
        <f t="shared" si="1"/>
        <v>0</v>
      </c>
      <c r="I24" s="30">
        <f t="shared" si="1"/>
        <v>0</v>
      </c>
    </row>
    <row r="25" spans="1:13" x14ac:dyDescent="0.2">
      <c r="A25" s="66" t="s">
        <v>84</v>
      </c>
      <c r="B25" s="67">
        <f>IF(B24=0,0,B24/I24)</f>
        <v>0</v>
      </c>
      <c r="C25" s="67">
        <f>IF(C24=0,0,C24/I24)</f>
        <v>0</v>
      </c>
      <c r="D25" s="67">
        <f>IF(D24=0,0,D24/I24)</f>
        <v>0</v>
      </c>
      <c r="E25" s="67">
        <f>IF(E24=0,0,E24/I24)</f>
        <v>0</v>
      </c>
      <c r="F25" s="67">
        <f>IF(F24=0,0,F24/I24)</f>
        <v>0</v>
      </c>
      <c r="G25" s="67">
        <f>IF(G24=0,0,G24/I24)</f>
        <v>0</v>
      </c>
      <c r="H25" s="67">
        <f>IF(H24=0,0,H24/I24)</f>
        <v>0</v>
      </c>
      <c r="I25" s="67">
        <f>IF(I24=0,0,I24/I24)</f>
        <v>0</v>
      </c>
    </row>
    <row r="28" spans="1:13" ht="96" customHeight="1" x14ac:dyDescent="0.2">
      <c r="A28" s="60" t="s">
        <v>85</v>
      </c>
      <c r="B28" s="61" t="s">
        <v>50</v>
      </c>
      <c r="C28" s="61" t="s">
        <v>51</v>
      </c>
      <c r="D28" s="61" t="s">
        <v>52</v>
      </c>
      <c r="E28" s="61" t="s">
        <v>53</v>
      </c>
      <c r="F28" s="61" t="s">
        <v>54</v>
      </c>
      <c r="G28" s="61" t="s">
        <v>55</v>
      </c>
      <c r="H28" s="61" t="s">
        <v>56</v>
      </c>
      <c r="I28" s="61" t="s">
        <v>57</v>
      </c>
      <c r="J28" s="183" t="s">
        <v>86</v>
      </c>
      <c r="K28" s="184"/>
      <c r="M28" s="132"/>
    </row>
    <row r="29" spans="1:13" x14ac:dyDescent="0.2">
      <c r="A29" s="68">
        <f>'Algemene informatie'!B9</f>
        <v>0</v>
      </c>
      <c r="B29" s="63">
        <f>'Begroting penvoerder'!B24</f>
        <v>0</v>
      </c>
      <c r="C29" s="28">
        <f>'Begroting penvoerder'!C24</f>
        <v>0</v>
      </c>
      <c r="D29" s="28">
        <f>'Begroting penvoerder'!D24</f>
        <v>0</v>
      </c>
      <c r="E29" s="28">
        <f>'Begroting penvoerder'!E24</f>
        <v>0</v>
      </c>
      <c r="F29" s="28">
        <f>'Begroting penvoerder'!F24</f>
        <v>0</v>
      </c>
      <c r="G29" s="28">
        <f>'Begroting penvoerder'!G24</f>
        <v>0</v>
      </c>
      <c r="H29" s="28">
        <f>'Begroting penvoerder'!H24</f>
        <v>0</v>
      </c>
      <c r="I29" s="64">
        <f>'Begroting penvoerder'!I204</f>
        <v>0</v>
      </c>
      <c r="J29" s="131" t="e">
        <f>I29/$I$39</f>
        <v>#DIV/0!</v>
      </c>
      <c r="K29" s="139" t="e">
        <f>IF(J29&lt;0.71,"akkoord","niet akkoord")</f>
        <v>#DIV/0!</v>
      </c>
      <c r="L29" s="130"/>
    </row>
    <row r="30" spans="1:13" x14ac:dyDescent="0.2">
      <c r="A30" s="68">
        <f>'Algemene informatie'!B10</f>
        <v>0</v>
      </c>
      <c r="B30" s="63">
        <f>'Begroting pp 2 '!B24</f>
        <v>0</v>
      </c>
      <c r="C30" s="28">
        <f>'Begroting pp 2 '!C24</f>
        <v>0</v>
      </c>
      <c r="D30" s="28">
        <f>'Begroting pp 2 '!D24</f>
        <v>0</v>
      </c>
      <c r="E30" s="28">
        <f>'Begroting pp 2 '!E24</f>
        <v>0</v>
      </c>
      <c r="F30" s="28">
        <f>'Begroting pp 2 '!F24</f>
        <v>0</v>
      </c>
      <c r="G30" s="28">
        <f>'Begroting pp 2 '!G24</f>
        <v>0</v>
      </c>
      <c r="H30" s="28">
        <f>'Begroting pp 2 '!H24</f>
        <v>0</v>
      </c>
      <c r="I30" s="64">
        <f>'Begroting pp 2 '!I24</f>
        <v>0</v>
      </c>
      <c r="J30" s="131" t="e">
        <f t="shared" ref="J30:J38" si="2">I30/$I$39</f>
        <v>#DIV/0!</v>
      </c>
      <c r="K30" s="139" t="e">
        <f t="shared" ref="K30:K38" si="3">IF(J30&lt;0.71,"akkoord","niet akkoord")</f>
        <v>#DIV/0!</v>
      </c>
      <c r="L30" s="130"/>
    </row>
    <row r="31" spans="1:13" x14ac:dyDescent="0.2">
      <c r="A31" s="68">
        <f>'Algemene informatie'!B11</f>
        <v>0</v>
      </c>
      <c r="B31" s="63">
        <f>'Begroting pp 3'!B24</f>
        <v>0</v>
      </c>
      <c r="C31" s="28">
        <f>'Begroting pp 3'!C24</f>
        <v>0</v>
      </c>
      <c r="D31" s="28">
        <f>'Begroting pp 3'!D24</f>
        <v>0</v>
      </c>
      <c r="E31" s="28">
        <f>'Begroting pp 3'!E24</f>
        <v>0</v>
      </c>
      <c r="F31" s="28">
        <f>'Begroting pp 3'!F24</f>
        <v>0</v>
      </c>
      <c r="G31" s="28">
        <f>'Begroting pp 3'!G24</f>
        <v>0</v>
      </c>
      <c r="H31" s="28">
        <f>'Begroting pp 3'!H24</f>
        <v>0</v>
      </c>
      <c r="I31" s="64">
        <f>'Begroting pp 3'!I24</f>
        <v>0</v>
      </c>
      <c r="J31" s="131" t="e">
        <f t="shared" si="2"/>
        <v>#DIV/0!</v>
      </c>
      <c r="K31" s="139" t="e">
        <f t="shared" si="3"/>
        <v>#DIV/0!</v>
      </c>
      <c r="L31" s="130"/>
    </row>
    <row r="32" spans="1:13" x14ac:dyDescent="0.2">
      <c r="A32" s="68">
        <f>'Algemene informatie'!B12</f>
        <v>0</v>
      </c>
      <c r="B32" s="63">
        <f>'Begroting pp 4'!B24</f>
        <v>0</v>
      </c>
      <c r="C32" s="28">
        <f>'Begroting pp 4'!C24</f>
        <v>0</v>
      </c>
      <c r="D32" s="28">
        <f>'Begroting pp 4'!D24</f>
        <v>0</v>
      </c>
      <c r="E32" s="28">
        <f>'Begroting pp 4'!E24</f>
        <v>0</v>
      </c>
      <c r="F32" s="28">
        <f>'Begroting pp 4'!F24</f>
        <v>0</v>
      </c>
      <c r="G32" s="28">
        <f>'Begroting pp 4'!G24</f>
        <v>0</v>
      </c>
      <c r="H32" s="28">
        <f>'Begroting pp 4'!H24</f>
        <v>0</v>
      </c>
      <c r="I32" s="64">
        <f>'Begroting pp 4'!I24</f>
        <v>0</v>
      </c>
      <c r="J32" s="131" t="e">
        <f t="shared" si="2"/>
        <v>#DIV/0!</v>
      </c>
      <c r="K32" s="139" t="e">
        <f t="shared" si="3"/>
        <v>#DIV/0!</v>
      </c>
      <c r="L32" s="130"/>
    </row>
    <row r="33" spans="1:13" x14ac:dyDescent="0.2">
      <c r="A33" s="68">
        <f>'Algemene informatie'!B13</f>
        <v>0</v>
      </c>
      <c r="B33" s="63">
        <f>'Begroting pp 5'!B24</f>
        <v>0</v>
      </c>
      <c r="C33" s="28">
        <f>'Begroting pp 5'!C24</f>
        <v>0</v>
      </c>
      <c r="D33" s="28">
        <f>'Begroting pp 5'!D24</f>
        <v>0</v>
      </c>
      <c r="E33" s="28">
        <f>'Begroting pp 5'!E24</f>
        <v>0</v>
      </c>
      <c r="F33" s="28">
        <f>'Begroting pp 5'!F24</f>
        <v>0</v>
      </c>
      <c r="G33" s="28">
        <f>'Begroting pp 5'!G24</f>
        <v>0</v>
      </c>
      <c r="H33" s="28">
        <f>'Begroting pp 5'!H24</f>
        <v>0</v>
      </c>
      <c r="I33" s="64">
        <f>'Begroting pp 5'!I24</f>
        <v>0</v>
      </c>
      <c r="J33" s="131" t="e">
        <f t="shared" si="2"/>
        <v>#DIV/0!</v>
      </c>
      <c r="K33" s="139" t="e">
        <f t="shared" si="3"/>
        <v>#DIV/0!</v>
      </c>
      <c r="L33" s="130"/>
    </row>
    <row r="34" spans="1:13" x14ac:dyDescent="0.2">
      <c r="A34" s="68">
        <f>'Algemene informatie'!B14</f>
        <v>0</v>
      </c>
      <c r="B34" s="63">
        <f>'Begroting pp 6'!B24</f>
        <v>0</v>
      </c>
      <c r="C34" s="28">
        <f>'Begroting pp 6'!C24</f>
        <v>0</v>
      </c>
      <c r="D34" s="28">
        <f>'Begroting pp 6'!D24</f>
        <v>0</v>
      </c>
      <c r="E34" s="28">
        <f>'Begroting pp 6'!E24</f>
        <v>0</v>
      </c>
      <c r="F34" s="28">
        <f>'Begroting pp 6'!F24</f>
        <v>0</v>
      </c>
      <c r="G34" s="28">
        <f>'Begroting pp 6'!G24</f>
        <v>0</v>
      </c>
      <c r="H34" s="28">
        <f>'Begroting pp 6'!H24</f>
        <v>0</v>
      </c>
      <c r="I34" s="64">
        <f>'Begroting pp 6'!I24</f>
        <v>0</v>
      </c>
      <c r="J34" s="131" t="e">
        <f t="shared" si="2"/>
        <v>#DIV/0!</v>
      </c>
      <c r="K34" s="139" t="e">
        <f t="shared" si="3"/>
        <v>#DIV/0!</v>
      </c>
      <c r="L34" s="130"/>
    </row>
    <row r="35" spans="1:13" x14ac:dyDescent="0.2">
      <c r="A35" s="68">
        <f>'Algemene informatie'!B15</f>
        <v>0</v>
      </c>
      <c r="B35" s="63">
        <f>'Begroting pp 7'!B24</f>
        <v>0</v>
      </c>
      <c r="C35" s="28">
        <f>'Begroting pp 7'!C24</f>
        <v>0</v>
      </c>
      <c r="D35" s="28">
        <f>'Begroting pp 7'!D24</f>
        <v>0</v>
      </c>
      <c r="E35" s="28">
        <f>'Begroting pp 7'!E24</f>
        <v>0</v>
      </c>
      <c r="F35" s="28">
        <f>'Begroting pp 7'!F24</f>
        <v>0</v>
      </c>
      <c r="G35" s="28">
        <f>'Begroting pp 7'!G24</f>
        <v>0</v>
      </c>
      <c r="H35" s="28">
        <f>'Begroting pp 7'!H24</f>
        <v>0</v>
      </c>
      <c r="I35" s="64">
        <f>'Begroting pp 7'!I24</f>
        <v>0</v>
      </c>
      <c r="J35" s="131" t="e">
        <f t="shared" si="2"/>
        <v>#DIV/0!</v>
      </c>
      <c r="K35" s="139" t="e">
        <f t="shared" si="3"/>
        <v>#DIV/0!</v>
      </c>
      <c r="L35" s="130"/>
    </row>
    <row r="36" spans="1:13" x14ac:dyDescent="0.2">
      <c r="A36" s="68">
        <f>'Algemene informatie'!B16</f>
        <v>0</v>
      </c>
      <c r="B36" s="63">
        <f>'Begroting pp 8'!B24</f>
        <v>0</v>
      </c>
      <c r="C36" s="28">
        <f>'Begroting pp 8'!C24</f>
        <v>0</v>
      </c>
      <c r="D36" s="28">
        <f>'Begroting pp 8'!D24</f>
        <v>0</v>
      </c>
      <c r="E36" s="28">
        <f>'Begroting pp 8'!E24</f>
        <v>0</v>
      </c>
      <c r="F36" s="28">
        <f>'Begroting pp 8'!F24</f>
        <v>0</v>
      </c>
      <c r="G36" s="28">
        <f>'Begroting pp 8'!G24</f>
        <v>0</v>
      </c>
      <c r="H36" s="28">
        <f>'Begroting pp 8'!H24</f>
        <v>0</v>
      </c>
      <c r="I36" s="64">
        <f>'Begroting pp 8'!I24</f>
        <v>0</v>
      </c>
      <c r="J36" s="131" t="e">
        <f t="shared" si="2"/>
        <v>#DIV/0!</v>
      </c>
      <c r="K36" s="139" t="e">
        <f t="shared" si="3"/>
        <v>#DIV/0!</v>
      </c>
      <c r="L36" s="130"/>
    </row>
    <row r="37" spans="1:13" x14ac:dyDescent="0.2">
      <c r="A37" s="68">
        <f>'Algemene informatie'!B17</f>
        <v>0</v>
      </c>
      <c r="B37" s="63">
        <f>'Begroting pp 9'!B24</f>
        <v>0</v>
      </c>
      <c r="C37" s="28">
        <f>'Begroting pp 9'!C24</f>
        <v>0</v>
      </c>
      <c r="D37" s="28">
        <f>'Begroting pp 9'!D24</f>
        <v>0</v>
      </c>
      <c r="E37" s="28">
        <f>'Begroting pp 9'!E24</f>
        <v>0</v>
      </c>
      <c r="F37" s="28">
        <f>'Begroting pp 9'!F24</f>
        <v>0</v>
      </c>
      <c r="G37" s="28">
        <f>'Begroting pp 9'!G24</f>
        <v>0</v>
      </c>
      <c r="H37" s="28">
        <f>'Begroting pp 9'!H24</f>
        <v>0</v>
      </c>
      <c r="I37" s="64">
        <f>'Begroting pp 9'!I24</f>
        <v>0</v>
      </c>
      <c r="J37" s="131" t="e">
        <f t="shared" si="2"/>
        <v>#DIV/0!</v>
      </c>
      <c r="K37" s="139" t="e">
        <f t="shared" si="3"/>
        <v>#DIV/0!</v>
      </c>
      <c r="L37" s="130"/>
    </row>
    <row r="38" spans="1:13" x14ac:dyDescent="0.2">
      <c r="A38" s="68">
        <f>'Algemene informatie'!B18</f>
        <v>0</v>
      </c>
      <c r="B38" s="63">
        <f>'Begroting pp 10'!B24</f>
        <v>0</v>
      </c>
      <c r="C38" s="28">
        <f>'Begroting pp 10'!C24</f>
        <v>0</v>
      </c>
      <c r="D38" s="28">
        <f>'Begroting pp 10'!D24</f>
        <v>0</v>
      </c>
      <c r="E38" s="28">
        <f>'Begroting pp 10'!E24</f>
        <v>0</v>
      </c>
      <c r="F38" s="28">
        <f>'Begroting pp 10'!F24</f>
        <v>0</v>
      </c>
      <c r="G38" s="28">
        <f>'Begroting pp 10'!G24</f>
        <v>0</v>
      </c>
      <c r="H38" s="28">
        <f>'Begroting pp 10'!H24</f>
        <v>0</v>
      </c>
      <c r="I38" s="64">
        <f>'Begroting pp 10'!I24</f>
        <v>0</v>
      </c>
      <c r="J38" s="131" t="e">
        <f t="shared" si="2"/>
        <v>#DIV/0!</v>
      </c>
      <c r="K38" s="139" t="e">
        <f t="shared" si="3"/>
        <v>#DIV/0!</v>
      </c>
      <c r="L38" s="130"/>
    </row>
    <row r="39" spans="1:13" x14ac:dyDescent="0.2">
      <c r="A39" s="65" t="s">
        <v>61</v>
      </c>
      <c r="B39" s="30">
        <f t="shared" ref="B39:I39" si="4">SUM(B29:B38)</f>
        <v>0</v>
      </c>
      <c r="C39" s="30">
        <f t="shared" si="4"/>
        <v>0</v>
      </c>
      <c r="D39" s="30">
        <f t="shared" si="4"/>
        <v>0</v>
      </c>
      <c r="E39" s="30">
        <f t="shared" si="4"/>
        <v>0</v>
      </c>
      <c r="F39" s="30">
        <f t="shared" si="4"/>
        <v>0</v>
      </c>
      <c r="G39" s="30">
        <f t="shared" si="4"/>
        <v>0</v>
      </c>
      <c r="H39" s="30">
        <f t="shared" si="4"/>
        <v>0</v>
      </c>
      <c r="I39" s="30">
        <f t="shared" si="4"/>
        <v>0</v>
      </c>
    </row>
    <row r="41" spans="1:13" ht="18" customHeight="1" x14ac:dyDescent="0.2">
      <c r="A41" s="190" t="s">
        <v>87</v>
      </c>
      <c r="B41" s="191"/>
      <c r="C41" s="191"/>
      <c r="D41" s="191"/>
      <c r="E41" s="191"/>
      <c r="F41" s="191"/>
      <c r="G41" s="191"/>
      <c r="H41" s="191"/>
      <c r="I41" s="191"/>
      <c r="J41" s="191"/>
      <c r="K41" s="191"/>
      <c r="L41" s="191"/>
      <c r="M41" s="192"/>
    </row>
    <row r="42" spans="1:13" ht="13.5" customHeight="1" x14ac:dyDescent="0.2">
      <c r="A42" s="99">
        <f>A29</f>
        <v>0</v>
      </c>
      <c r="B42" s="61" t="s">
        <v>88</v>
      </c>
      <c r="C42" s="183" t="s">
        <v>89</v>
      </c>
      <c r="D42" s="189"/>
      <c r="E42" s="189"/>
      <c r="F42" s="189"/>
      <c r="G42" s="189"/>
      <c r="H42" s="189"/>
      <c r="I42" s="189"/>
      <c r="J42" s="189"/>
      <c r="K42" s="189"/>
      <c r="L42" s="189"/>
      <c r="M42" s="184"/>
    </row>
    <row r="43" spans="1:13" ht="34.200000000000003" x14ac:dyDescent="0.2">
      <c r="A43" s="61" t="s">
        <v>90</v>
      </c>
      <c r="B43" s="76">
        <f>C29</f>
        <v>0</v>
      </c>
      <c r="C43" s="177"/>
      <c r="D43" s="178"/>
      <c r="E43" s="178"/>
      <c r="F43" s="178"/>
      <c r="G43" s="178"/>
      <c r="H43" s="178"/>
      <c r="I43" s="178"/>
      <c r="J43" s="178"/>
      <c r="K43" s="178"/>
      <c r="L43" s="178"/>
      <c r="M43" s="179"/>
    </row>
    <row r="44" spans="1:13" ht="22.8" x14ac:dyDescent="0.2">
      <c r="A44" s="61" t="s">
        <v>91</v>
      </c>
      <c r="B44" s="76">
        <f>D29</f>
        <v>0</v>
      </c>
      <c r="C44" s="177"/>
      <c r="D44" s="178"/>
      <c r="E44" s="178"/>
      <c r="F44" s="178"/>
      <c r="G44" s="178"/>
      <c r="H44" s="178"/>
      <c r="I44" s="178"/>
      <c r="J44" s="178"/>
      <c r="K44" s="178"/>
      <c r="L44" s="178"/>
      <c r="M44" s="179"/>
    </row>
    <row r="45" spans="1:13" ht="22.8" x14ac:dyDescent="0.2">
      <c r="A45" s="61" t="s">
        <v>53</v>
      </c>
      <c r="B45" s="76">
        <f>E29</f>
        <v>0</v>
      </c>
      <c r="C45" s="177"/>
      <c r="D45" s="178"/>
      <c r="E45" s="178"/>
      <c r="F45" s="178"/>
      <c r="G45" s="178"/>
      <c r="H45" s="178"/>
      <c r="I45" s="178"/>
      <c r="J45" s="178"/>
      <c r="K45" s="178"/>
      <c r="L45" s="178"/>
      <c r="M45" s="179"/>
    </row>
    <row r="46" spans="1:13" ht="22.8" x14ac:dyDescent="0.2">
      <c r="A46" s="61" t="s">
        <v>54</v>
      </c>
      <c r="B46" s="76">
        <f>F29</f>
        <v>0</v>
      </c>
      <c r="C46" s="177"/>
      <c r="D46" s="178"/>
      <c r="E46" s="178"/>
      <c r="F46" s="178"/>
      <c r="G46" s="178"/>
      <c r="H46" s="178"/>
      <c r="I46" s="178"/>
      <c r="J46" s="178"/>
      <c r="K46" s="178"/>
      <c r="L46" s="178"/>
      <c r="M46" s="179"/>
    </row>
    <row r="47" spans="1:13" ht="34.200000000000003" x14ac:dyDescent="0.2">
      <c r="A47" s="61" t="s">
        <v>92</v>
      </c>
      <c r="B47" s="76">
        <f>G29</f>
        <v>0</v>
      </c>
      <c r="C47" s="177"/>
      <c r="D47" s="178"/>
      <c r="E47" s="178"/>
      <c r="F47" s="178"/>
      <c r="G47" s="178"/>
      <c r="H47" s="178"/>
      <c r="I47" s="178"/>
      <c r="J47" s="178"/>
      <c r="K47" s="178"/>
      <c r="L47" s="178"/>
      <c r="M47" s="179"/>
    </row>
    <row r="48" spans="1:13" ht="22.8" x14ac:dyDescent="0.2">
      <c r="A48" s="61" t="s">
        <v>93</v>
      </c>
      <c r="B48" s="76">
        <f>H29</f>
        <v>0</v>
      </c>
      <c r="C48" s="177"/>
      <c r="D48" s="178"/>
      <c r="E48" s="178"/>
      <c r="F48" s="178"/>
      <c r="G48" s="178"/>
      <c r="H48" s="178"/>
      <c r="I48" s="178"/>
      <c r="J48" s="178"/>
      <c r="K48" s="178"/>
      <c r="L48" s="178"/>
      <c r="M48" s="179"/>
    </row>
    <row r="49" spans="1:13" x14ac:dyDescent="0.2">
      <c r="D49" s="77"/>
      <c r="E49" s="77"/>
      <c r="F49" s="77"/>
      <c r="G49" s="77"/>
      <c r="H49" s="77"/>
      <c r="I49" s="77"/>
      <c r="J49" s="77"/>
      <c r="K49" s="77"/>
      <c r="L49" s="77"/>
      <c r="M49" s="77"/>
    </row>
    <row r="50" spans="1:13" ht="11.25" customHeight="1" x14ac:dyDescent="0.2">
      <c r="A50" s="99">
        <f>A30</f>
        <v>0</v>
      </c>
      <c r="B50" s="61" t="s">
        <v>88</v>
      </c>
      <c r="C50" s="180" t="str">
        <f>$C$42</f>
        <v>Geef per kostenpost een specificatie en een inhoudelijke toelichting</v>
      </c>
      <c r="D50" s="181"/>
      <c r="E50" s="181"/>
      <c r="F50" s="181"/>
      <c r="G50" s="181"/>
      <c r="H50" s="181"/>
      <c r="I50" s="181"/>
      <c r="J50" s="181"/>
      <c r="K50" s="181"/>
      <c r="L50" s="181"/>
      <c r="M50" s="182"/>
    </row>
    <row r="51" spans="1:13" ht="34.200000000000003" x14ac:dyDescent="0.2">
      <c r="A51" s="61" t="s">
        <v>90</v>
      </c>
      <c r="B51" s="76">
        <f>C30</f>
        <v>0</v>
      </c>
      <c r="C51" s="177"/>
      <c r="D51" s="178"/>
      <c r="E51" s="178"/>
      <c r="F51" s="178"/>
      <c r="G51" s="178"/>
      <c r="H51" s="178"/>
      <c r="I51" s="178"/>
      <c r="J51" s="178"/>
      <c r="K51" s="178"/>
      <c r="L51" s="178"/>
      <c r="M51" s="179"/>
    </row>
    <row r="52" spans="1:13" ht="22.8" x14ac:dyDescent="0.2">
      <c r="A52" s="61" t="s">
        <v>91</v>
      </c>
      <c r="B52" s="76">
        <f>D30</f>
        <v>0</v>
      </c>
      <c r="C52" s="177"/>
      <c r="D52" s="178"/>
      <c r="E52" s="178"/>
      <c r="F52" s="178"/>
      <c r="G52" s="178"/>
      <c r="H52" s="178"/>
      <c r="I52" s="178"/>
      <c r="J52" s="178"/>
      <c r="K52" s="178"/>
      <c r="L52" s="178"/>
      <c r="M52" s="179"/>
    </row>
    <row r="53" spans="1:13" ht="22.8" x14ac:dyDescent="0.2">
      <c r="A53" s="61" t="s">
        <v>53</v>
      </c>
      <c r="B53" s="76">
        <f>E30</f>
        <v>0</v>
      </c>
      <c r="C53" s="177"/>
      <c r="D53" s="178"/>
      <c r="E53" s="178"/>
      <c r="F53" s="178"/>
      <c r="G53" s="178"/>
      <c r="H53" s="178"/>
      <c r="I53" s="178"/>
      <c r="J53" s="178"/>
      <c r="K53" s="178"/>
      <c r="L53" s="178"/>
      <c r="M53" s="179"/>
    </row>
    <row r="54" spans="1:13" ht="22.8" x14ac:dyDescent="0.2">
      <c r="A54" s="61" t="s">
        <v>54</v>
      </c>
      <c r="B54" s="76">
        <f>F30</f>
        <v>0</v>
      </c>
      <c r="C54" s="177"/>
      <c r="D54" s="178"/>
      <c r="E54" s="178"/>
      <c r="F54" s="178"/>
      <c r="G54" s="178"/>
      <c r="H54" s="178"/>
      <c r="I54" s="178"/>
      <c r="J54" s="178"/>
      <c r="K54" s="178"/>
      <c r="L54" s="178"/>
      <c r="M54" s="179"/>
    </row>
    <row r="55" spans="1:13" ht="34.200000000000003" x14ac:dyDescent="0.2">
      <c r="A55" s="61" t="s">
        <v>92</v>
      </c>
      <c r="B55" s="76">
        <f>G30</f>
        <v>0</v>
      </c>
      <c r="C55" s="177"/>
      <c r="D55" s="178"/>
      <c r="E55" s="178"/>
      <c r="F55" s="178"/>
      <c r="G55" s="178"/>
      <c r="H55" s="178"/>
      <c r="I55" s="178"/>
      <c r="J55" s="178"/>
      <c r="K55" s="178"/>
      <c r="L55" s="178"/>
      <c r="M55" s="179"/>
    </row>
    <row r="56" spans="1:13" ht="22.8" x14ac:dyDescent="0.2">
      <c r="A56" s="61" t="s">
        <v>93</v>
      </c>
      <c r="B56" s="76">
        <f>H30</f>
        <v>0</v>
      </c>
      <c r="C56" s="177"/>
      <c r="D56" s="178"/>
      <c r="E56" s="178"/>
      <c r="F56" s="178"/>
      <c r="G56" s="178"/>
      <c r="H56" s="178"/>
      <c r="I56" s="178"/>
      <c r="J56" s="178"/>
      <c r="K56" s="178"/>
      <c r="L56" s="178"/>
      <c r="M56" s="179"/>
    </row>
    <row r="57" spans="1:13" x14ac:dyDescent="0.2">
      <c r="D57" s="77"/>
      <c r="E57" s="77"/>
      <c r="F57" s="77"/>
      <c r="G57" s="77"/>
      <c r="H57" s="77"/>
      <c r="I57" s="77"/>
      <c r="J57" s="77"/>
      <c r="K57" s="77"/>
      <c r="L57" s="77"/>
      <c r="M57" s="77"/>
    </row>
    <row r="58" spans="1:13" ht="11.25" customHeight="1" x14ac:dyDescent="0.2">
      <c r="A58" s="99">
        <f>A31</f>
        <v>0</v>
      </c>
      <c r="B58" s="61" t="s">
        <v>88</v>
      </c>
      <c r="C58" s="180" t="str">
        <f>$C$42</f>
        <v>Geef per kostenpost een specificatie en een inhoudelijke toelichting</v>
      </c>
      <c r="D58" s="181"/>
      <c r="E58" s="181"/>
      <c r="F58" s="181"/>
      <c r="G58" s="181"/>
      <c r="H58" s="181"/>
      <c r="I58" s="181"/>
      <c r="J58" s="181"/>
      <c r="K58" s="181"/>
      <c r="L58" s="181"/>
      <c r="M58" s="182"/>
    </row>
    <row r="59" spans="1:13" ht="34.200000000000003" x14ac:dyDescent="0.2">
      <c r="A59" s="61" t="s">
        <v>90</v>
      </c>
      <c r="B59" s="76">
        <f>C31</f>
        <v>0</v>
      </c>
      <c r="C59" s="177"/>
      <c r="D59" s="178"/>
      <c r="E59" s="178"/>
      <c r="F59" s="178"/>
      <c r="G59" s="178"/>
      <c r="H59" s="178"/>
      <c r="I59" s="178"/>
      <c r="J59" s="178"/>
      <c r="K59" s="178"/>
      <c r="L59" s="178"/>
      <c r="M59" s="179"/>
    </row>
    <row r="60" spans="1:13" ht="22.8" x14ac:dyDescent="0.2">
      <c r="A60" s="61" t="s">
        <v>91</v>
      </c>
      <c r="B60" s="76">
        <f>D31</f>
        <v>0</v>
      </c>
      <c r="C60" s="177"/>
      <c r="D60" s="178"/>
      <c r="E60" s="178"/>
      <c r="F60" s="178"/>
      <c r="G60" s="178"/>
      <c r="H60" s="178"/>
      <c r="I60" s="178"/>
      <c r="J60" s="178"/>
      <c r="K60" s="178"/>
      <c r="L60" s="178"/>
      <c r="M60" s="179"/>
    </row>
    <row r="61" spans="1:13" ht="22.8" x14ac:dyDescent="0.2">
      <c r="A61" s="61" t="s">
        <v>53</v>
      </c>
      <c r="B61" s="76">
        <f>E31</f>
        <v>0</v>
      </c>
      <c r="C61" s="177"/>
      <c r="D61" s="178"/>
      <c r="E61" s="178"/>
      <c r="F61" s="178"/>
      <c r="G61" s="178"/>
      <c r="H61" s="178"/>
      <c r="I61" s="178"/>
      <c r="J61" s="178"/>
      <c r="K61" s="178"/>
      <c r="L61" s="178"/>
      <c r="M61" s="179"/>
    </row>
    <row r="62" spans="1:13" ht="22.8" x14ac:dyDescent="0.2">
      <c r="A62" s="61" t="s">
        <v>54</v>
      </c>
      <c r="B62" s="76">
        <f>F31</f>
        <v>0</v>
      </c>
      <c r="C62" s="177"/>
      <c r="D62" s="178"/>
      <c r="E62" s="178"/>
      <c r="F62" s="178"/>
      <c r="G62" s="178"/>
      <c r="H62" s="178"/>
      <c r="I62" s="178"/>
      <c r="J62" s="178"/>
      <c r="K62" s="178"/>
      <c r="L62" s="178"/>
      <c r="M62" s="179"/>
    </row>
    <row r="63" spans="1:13" ht="34.200000000000003" x14ac:dyDescent="0.2">
      <c r="A63" s="61" t="s">
        <v>92</v>
      </c>
      <c r="B63" s="76">
        <f>G31</f>
        <v>0</v>
      </c>
      <c r="C63" s="177"/>
      <c r="D63" s="178"/>
      <c r="E63" s="178"/>
      <c r="F63" s="178"/>
      <c r="G63" s="178"/>
      <c r="H63" s="178"/>
      <c r="I63" s="178"/>
      <c r="J63" s="178"/>
      <c r="K63" s="178"/>
      <c r="L63" s="178"/>
      <c r="M63" s="179"/>
    </row>
    <row r="64" spans="1:13" ht="22.8" x14ac:dyDescent="0.2">
      <c r="A64" s="61" t="s">
        <v>93</v>
      </c>
      <c r="B64" s="76">
        <f>H31</f>
        <v>0</v>
      </c>
      <c r="C64" s="177"/>
      <c r="D64" s="178"/>
      <c r="E64" s="178"/>
      <c r="F64" s="178"/>
      <c r="G64" s="178"/>
      <c r="H64" s="178"/>
      <c r="I64" s="178"/>
      <c r="J64" s="178"/>
      <c r="K64" s="178"/>
      <c r="L64" s="178"/>
      <c r="M64" s="179"/>
    </row>
    <row r="65" spans="1:13" x14ac:dyDescent="0.2">
      <c r="D65" s="78"/>
      <c r="E65" s="78"/>
      <c r="F65" s="78"/>
      <c r="G65" s="78"/>
      <c r="H65" s="78"/>
      <c r="I65" s="78"/>
      <c r="J65" s="78"/>
      <c r="K65" s="78"/>
      <c r="L65" s="78"/>
      <c r="M65" s="78"/>
    </row>
    <row r="66" spans="1:13" ht="11.25" customHeight="1" x14ac:dyDescent="0.2">
      <c r="A66" s="99">
        <f>A32</f>
        <v>0</v>
      </c>
      <c r="B66" s="61" t="s">
        <v>88</v>
      </c>
      <c r="C66" s="180" t="str">
        <f>$C$42</f>
        <v>Geef per kostenpost een specificatie en een inhoudelijke toelichting</v>
      </c>
      <c r="D66" s="181"/>
      <c r="E66" s="181"/>
      <c r="F66" s="181"/>
      <c r="G66" s="181"/>
      <c r="H66" s="181"/>
      <c r="I66" s="181"/>
      <c r="J66" s="181"/>
      <c r="K66" s="181"/>
      <c r="L66" s="181"/>
      <c r="M66" s="182"/>
    </row>
    <row r="67" spans="1:13" ht="34.200000000000003" x14ac:dyDescent="0.2">
      <c r="A67" s="61" t="s">
        <v>90</v>
      </c>
      <c r="B67" s="76">
        <f>C32</f>
        <v>0</v>
      </c>
      <c r="C67" s="177"/>
      <c r="D67" s="178"/>
      <c r="E67" s="178"/>
      <c r="F67" s="178"/>
      <c r="G67" s="178"/>
      <c r="H67" s="178"/>
      <c r="I67" s="178"/>
      <c r="J67" s="178"/>
      <c r="K67" s="178"/>
      <c r="L67" s="178"/>
      <c r="M67" s="179"/>
    </row>
    <row r="68" spans="1:13" ht="22.8" x14ac:dyDescent="0.2">
      <c r="A68" s="61" t="s">
        <v>91</v>
      </c>
      <c r="B68" s="76">
        <f>D32</f>
        <v>0</v>
      </c>
      <c r="C68" s="177"/>
      <c r="D68" s="178"/>
      <c r="E68" s="178"/>
      <c r="F68" s="178"/>
      <c r="G68" s="178"/>
      <c r="H68" s="178"/>
      <c r="I68" s="178"/>
      <c r="J68" s="178"/>
      <c r="K68" s="178"/>
      <c r="L68" s="178"/>
      <c r="M68" s="179"/>
    </row>
    <row r="69" spans="1:13" ht="22.8" x14ac:dyDescent="0.2">
      <c r="A69" s="61" t="s">
        <v>53</v>
      </c>
      <c r="B69" s="76">
        <f>E32</f>
        <v>0</v>
      </c>
      <c r="C69" s="177"/>
      <c r="D69" s="178"/>
      <c r="E69" s="178"/>
      <c r="F69" s="178"/>
      <c r="G69" s="178"/>
      <c r="H69" s="178"/>
      <c r="I69" s="178"/>
      <c r="J69" s="178"/>
      <c r="K69" s="178"/>
      <c r="L69" s="178"/>
      <c r="M69" s="179"/>
    </row>
    <row r="70" spans="1:13" ht="22.8" x14ac:dyDescent="0.2">
      <c r="A70" s="61" t="s">
        <v>54</v>
      </c>
      <c r="B70" s="76">
        <f>F32</f>
        <v>0</v>
      </c>
      <c r="C70" s="177"/>
      <c r="D70" s="178"/>
      <c r="E70" s="178"/>
      <c r="F70" s="178"/>
      <c r="G70" s="178"/>
      <c r="H70" s="178"/>
      <c r="I70" s="178"/>
      <c r="J70" s="178"/>
      <c r="K70" s="178"/>
      <c r="L70" s="178"/>
      <c r="M70" s="179"/>
    </row>
    <row r="71" spans="1:13" ht="34.200000000000003" x14ac:dyDescent="0.2">
      <c r="A71" s="61" t="s">
        <v>92</v>
      </c>
      <c r="B71" s="76">
        <f>G32</f>
        <v>0</v>
      </c>
      <c r="C71" s="177"/>
      <c r="D71" s="178"/>
      <c r="E71" s="178"/>
      <c r="F71" s="178"/>
      <c r="G71" s="178"/>
      <c r="H71" s="178"/>
      <c r="I71" s="178"/>
      <c r="J71" s="178"/>
      <c r="K71" s="178"/>
      <c r="L71" s="178"/>
      <c r="M71" s="179"/>
    </row>
    <row r="72" spans="1:13" ht="22.8" x14ac:dyDescent="0.2">
      <c r="A72" s="61" t="s">
        <v>93</v>
      </c>
      <c r="B72" s="76">
        <f>H32</f>
        <v>0</v>
      </c>
      <c r="C72" s="177"/>
      <c r="D72" s="178"/>
      <c r="E72" s="178"/>
      <c r="F72" s="178"/>
      <c r="G72" s="178"/>
      <c r="H72" s="178"/>
      <c r="I72" s="178"/>
      <c r="J72" s="178"/>
      <c r="K72" s="178"/>
      <c r="L72" s="178"/>
      <c r="M72" s="179"/>
    </row>
    <row r="73" spans="1:13" x14ac:dyDescent="0.2">
      <c r="D73" s="77"/>
      <c r="E73" s="77"/>
      <c r="F73" s="77"/>
      <c r="G73" s="77"/>
      <c r="H73" s="77"/>
      <c r="I73" s="77"/>
      <c r="J73" s="77"/>
      <c r="K73" s="77"/>
      <c r="L73" s="77"/>
      <c r="M73" s="77"/>
    </row>
    <row r="74" spans="1:13" ht="11.25" customHeight="1" x14ac:dyDescent="0.2">
      <c r="A74" s="99">
        <f>A33</f>
        <v>0</v>
      </c>
      <c r="B74" s="61" t="s">
        <v>88</v>
      </c>
      <c r="C74" s="180" t="str">
        <f>$C$42</f>
        <v>Geef per kostenpost een specificatie en een inhoudelijke toelichting</v>
      </c>
      <c r="D74" s="181"/>
      <c r="E74" s="181"/>
      <c r="F74" s="181"/>
      <c r="G74" s="181"/>
      <c r="H74" s="181"/>
      <c r="I74" s="181"/>
      <c r="J74" s="181"/>
      <c r="K74" s="181"/>
      <c r="L74" s="181"/>
      <c r="M74" s="182"/>
    </row>
    <row r="75" spans="1:13" ht="34.200000000000003" x14ac:dyDescent="0.2">
      <c r="A75" s="61" t="s">
        <v>90</v>
      </c>
      <c r="B75" s="76">
        <f>C33</f>
        <v>0</v>
      </c>
      <c r="C75" s="177"/>
      <c r="D75" s="178"/>
      <c r="E75" s="178"/>
      <c r="F75" s="178"/>
      <c r="G75" s="178"/>
      <c r="H75" s="178"/>
      <c r="I75" s="178"/>
      <c r="J75" s="178"/>
      <c r="K75" s="178"/>
      <c r="L75" s="178"/>
      <c r="M75" s="179"/>
    </row>
    <row r="76" spans="1:13" ht="22.8" x14ac:dyDescent="0.2">
      <c r="A76" s="61" t="s">
        <v>91</v>
      </c>
      <c r="B76" s="76">
        <f>D33</f>
        <v>0</v>
      </c>
      <c r="C76" s="177"/>
      <c r="D76" s="178"/>
      <c r="E76" s="178"/>
      <c r="F76" s="178"/>
      <c r="G76" s="178"/>
      <c r="H76" s="178"/>
      <c r="I76" s="178"/>
      <c r="J76" s="178"/>
      <c r="K76" s="178"/>
      <c r="L76" s="178"/>
      <c r="M76" s="179"/>
    </row>
    <row r="77" spans="1:13" ht="22.8" x14ac:dyDescent="0.2">
      <c r="A77" s="61" t="s">
        <v>53</v>
      </c>
      <c r="B77" s="76">
        <f>E33</f>
        <v>0</v>
      </c>
      <c r="C77" s="177"/>
      <c r="D77" s="178"/>
      <c r="E77" s="178"/>
      <c r="F77" s="178"/>
      <c r="G77" s="178"/>
      <c r="H77" s="178"/>
      <c r="I77" s="178"/>
      <c r="J77" s="178"/>
      <c r="K77" s="178"/>
      <c r="L77" s="178"/>
      <c r="M77" s="179"/>
    </row>
    <row r="78" spans="1:13" ht="22.8" x14ac:dyDescent="0.2">
      <c r="A78" s="61" t="s">
        <v>54</v>
      </c>
      <c r="B78" s="76">
        <f>F33</f>
        <v>0</v>
      </c>
      <c r="C78" s="177"/>
      <c r="D78" s="178"/>
      <c r="E78" s="178"/>
      <c r="F78" s="178"/>
      <c r="G78" s="178"/>
      <c r="H78" s="178"/>
      <c r="I78" s="178"/>
      <c r="J78" s="178"/>
      <c r="K78" s="178"/>
      <c r="L78" s="178"/>
      <c r="M78" s="179"/>
    </row>
    <row r="79" spans="1:13" ht="22.8" x14ac:dyDescent="0.2">
      <c r="A79" s="61" t="s">
        <v>55</v>
      </c>
      <c r="B79" s="76">
        <f>G33</f>
        <v>0</v>
      </c>
      <c r="C79" s="177"/>
      <c r="D79" s="178"/>
      <c r="E79" s="178"/>
      <c r="F79" s="178"/>
      <c r="G79" s="178"/>
      <c r="H79" s="178"/>
      <c r="I79" s="178"/>
      <c r="J79" s="178"/>
      <c r="K79" s="178"/>
      <c r="L79" s="178"/>
      <c r="M79" s="179"/>
    </row>
    <row r="80" spans="1:13" ht="22.8" x14ac:dyDescent="0.2">
      <c r="A80" s="61" t="s">
        <v>93</v>
      </c>
      <c r="B80" s="76">
        <f>H33</f>
        <v>0</v>
      </c>
      <c r="C80" s="177"/>
      <c r="D80" s="178"/>
      <c r="E80" s="178"/>
      <c r="F80" s="178"/>
      <c r="G80" s="178"/>
      <c r="H80" s="178"/>
      <c r="I80" s="178"/>
      <c r="J80" s="178"/>
      <c r="K80" s="178"/>
      <c r="L80" s="178"/>
      <c r="M80" s="179"/>
    </row>
    <row r="81" spans="1:13" x14ac:dyDescent="0.2">
      <c r="D81" s="77"/>
      <c r="E81" s="77"/>
      <c r="F81" s="77"/>
      <c r="G81" s="77"/>
      <c r="H81" s="77"/>
      <c r="I81" s="77"/>
      <c r="J81" s="77"/>
      <c r="K81" s="77"/>
      <c r="L81" s="77"/>
      <c r="M81" s="77"/>
    </row>
    <row r="82" spans="1:13" ht="11.25" customHeight="1" x14ac:dyDescent="0.2">
      <c r="A82" s="99">
        <f>A34</f>
        <v>0</v>
      </c>
      <c r="B82" s="61" t="s">
        <v>88</v>
      </c>
      <c r="C82" s="180" t="str">
        <f>$C$42</f>
        <v>Geef per kostenpost een specificatie en een inhoudelijke toelichting</v>
      </c>
      <c r="D82" s="181"/>
      <c r="E82" s="181"/>
      <c r="F82" s="181"/>
      <c r="G82" s="181"/>
      <c r="H82" s="181"/>
      <c r="I82" s="181"/>
      <c r="J82" s="181"/>
      <c r="K82" s="181"/>
      <c r="L82" s="181"/>
      <c r="M82" s="182"/>
    </row>
    <row r="83" spans="1:13" ht="34.200000000000003" x14ac:dyDescent="0.2">
      <c r="A83" s="61" t="s">
        <v>90</v>
      </c>
      <c r="B83" s="76">
        <f>C34</f>
        <v>0</v>
      </c>
      <c r="C83" s="177"/>
      <c r="D83" s="178"/>
      <c r="E83" s="178"/>
      <c r="F83" s="178"/>
      <c r="G83" s="178"/>
      <c r="H83" s="178"/>
      <c r="I83" s="178"/>
      <c r="J83" s="178"/>
      <c r="K83" s="178"/>
      <c r="L83" s="178"/>
      <c r="M83" s="179"/>
    </row>
    <row r="84" spans="1:13" ht="22.8" x14ac:dyDescent="0.2">
      <c r="A84" s="61" t="s">
        <v>91</v>
      </c>
      <c r="B84" s="76">
        <f>D34</f>
        <v>0</v>
      </c>
      <c r="C84" s="177"/>
      <c r="D84" s="178"/>
      <c r="E84" s="178"/>
      <c r="F84" s="178"/>
      <c r="G84" s="178"/>
      <c r="H84" s="178"/>
      <c r="I84" s="178"/>
      <c r="J84" s="178"/>
      <c r="K84" s="178"/>
      <c r="L84" s="178"/>
      <c r="M84" s="179"/>
    </row>
    <row r="85" spans="1:13" ht="22.8" x14ac:dyDescent="0.2">
      <c r="A85" s="61" t="s">
        <v>53</v>
      </c>
      <c r="B85" s="76">
        <f>E34</f>
        <v>0</v>
      </c>
      <c r="C85" s="177"/>
      <c r="D85" s="178"/>
      <c r="E85" s="178"/>
      <c r="F85" s="178"/>
      <c r="G85" s="178"/>
      <c r="H85" s="178"/>
      <c r="I85" s="178"/>
      <c r="J85" s="178"/>
      <c r="K85" s="178"/>
      <c r="L85" s="178"/>
      <c r="M85" s="179"/>
    </row>
    <row r="86" spans="1:13" ht="22.8" x14ac:dyDescent="0.2">
      <c r="A86" s="61" t="s">
        <v>54</v>
      </c>
      <c r="B86" s="76">
        <f>F34</f>
        <v>0</v>
      </c>
      <c r="C86" s="177"/>
      <c r="D86" s="178"/>
      <c r="E86" s="178"/>
      <c r="F86" s="178"/>
      <c r="G86" s="178"/>
      <c r="H86" s="178"/>
      <c r="I86" s="178"/>
      <c r="J86" s="178"/>
      <c r="K86" s="178"/>
      <c r="L86" s="178"/>
      <c r="M86" s="179"/>
    </row>
    <row r="87" spans="1:13" ht="34.200000000000003" x14ac:dyDescent="0.2">
      <c r="A87" s="61" t="s">
        <v>92</v>
      </c>
      <c r="B87" s="76">
        <f>G34</f>
        <v>0</v>
      </c>
      <c r="C87" s="177"/>
      <c r="D87" s="178"/>
      <c r="E87" s="178"/>
      <c r="F87" s="178"/>
      <c r="G87" s="178"/>
      <c r="H87" s="178"/>
      <c r="I87" s="178"/>
      <c r="J87" s="178"/>
      <c r="K87" s="178"/>
      <c r="L87" s="178"/>
      <c r="M87" s="179"/>
    </row>
    <row r="88" spans="1:13" ht="22.8" x14ac:dyDescent="0.2">
      <c r="A88" s="61" t="s">
        <v>93</v>
      </c>
      <c r="B88" s="76">
        <f>H34</f>
        <v>0</v>
      </c>
      <c r="C88" s="177"/>
      <c r="D88" s="178"/>
      <c r="E88" s="178"/>
      <c r="F88" s="178"/>
      <c r="G88" s="178"/>
      <c r="H88" s="178"/>
      <c r="I88" s="178"/>
      <c r="J88" s="178"/>
      <c r="K88" s="178"/>
      <c r="L88" s="178"/>
      <c r="M88" s="179"/>
    </row>
    <row r="89" spans="1:13" x14ac:dyDescent="0.2">
      <c r="D89" s="77"/>
      <c r="E89" s="77"/>
      <c r="F89" s="77"/>
      <c r="G89" s="77"/>
      <c r="H89" s="77"/>
      <c r="I89" s="77"/>
      <c r="J89" s="77"/>
      <c r="K89" s="77"/>
      <c r="L89" s="77"/>
      <c r="M89" s="77"/>
    </row>
    <row r="90" spans="1:13" ht="11.25" customHeight="1" x14ac:dyDescent="0.2">
      <c r="A90" s="99">
        <f>A35</f>
        <v>0</v>
      </c>
      <c r="B90" s="61" t="s">
        <v>88</v>
      </c>
      <c r="C90" s="180" t="str">
        <f>$C$42</f>
        <v>Geef per kostenpost een specificatie en een inhoudelijke toelichting</v>
      </c>
      <c r="D90" s="181"/>
      <c r="E90" s="181"/>
      <c r="F90" s="181"/>
      <c r="G90" s="181"/>
      <c r="H90" s="181"/>
      <c r="I90" s="181"/>
      <c r="J90" s="181"/>
      <c r="K90" s="181"/>
      <c r="L90" s="181"/>
      <c r="M90" s="182"/>
    </row>
    <row r="91" spans="1:13" ht="34.200000000000003" x14ac:dyDescent="0.2">
      <c r="A91" s="61" t="s">
        <v>90</v>
      </c>
      <c r="B91" s="76">
        <f>C35</f>
        <v>0</v>
      </c>
      <c r="C91" s="177"/>
      <c r="D91" s="178"/>
      <c r="E91" s="178"/>
      <c r="F91" s="178"/>
      <c r="G91" s="178"/>
      <c r="H91" s="178"/>
      <c r="I91" s="178"/>
      <c r="J91" s="178"/>
      <c r="K91" s="178"/>
      <c r="L91" s="178"/>
      <c r="M91" s="179"/>
    </row>
    <row r="92" spans="1:13" ht="22.8" x14ac:dyDescent="0.2">
      <c r="A92" s="61" t="s">
        <v>91</v>
      </c>
      <c r="B92" s="76">
        <f>D35</f>
        <v>0</v>
      </c>
      <c r="C92" s="177"/>
      <c r="D92" s="178"/>
      <c r="E92" s="178"/>
      <c r="F92" s="178"/>
      <c r="G92" s="178"/>
      <c r="H92" s="178"/>
      <c r="I92" s="178"/>
      <c r="J92" s="178"/>
      <c r="K92" s="178"/>
      <c r="L92" s="178"/>
      <c r="M92" s="179"/>
    </row>
    <row r="93" spans="1:13" ht="22.8" x14ac:dyDescent="0.2">
      <c r="A93" s="61" t="s">
        <v>53</v>
      </c>
      <c r="B93" s="76">
        <f>E35</f>
        <v>0</v>
      </c>
      <c r="C93" s="177"/>
      <c r="D93" s="178"/>
      <c r="E93" s="178"/>
      <c r="F93" s="178"/>
      <c r="G93" s="178"/>
      <c r="H93" s="178"/>
      <c r="I93" s="178"/>
      <c r="J93" s="178"/>
      <c r="K93" s="178"/>
      <c r="L93" s="178"/>
      <c r="M93" s="179"/>
    </row>
    <row r="94" spans="1:13" ht="22.8" x14ac:dyDescent="0.2">
      <c r="A94" s="61" t="s">
        <v>54</v>
      </c>
      <c r="B94" s="76">
        <f>F35</f>
        <v>0</v>
      </c>
      <c r="C94" s="177"/>
      <c r="D94" s="178"/>
      <c r="E94" s="178"/>
      <c r="F94" s="178"/>
      <c r="G94" s="178"/>
      <c r="H94" s="178"/>
      <c r="I94" s="178"/>
      <c r="J94" s="178"/>
      <c r="K94" s="178"/>
      <c r="L94" s="178"/>
      <c r="M94" s="179"/>
    </row>
    <row r="95" spans="1:13" ht="22.8" x14ac:dyDescent="0.2">
      <c r="A95" s="61" t="s">
        <v>55</v>
      </c>
      <c r="B95" s="76">
        <f>G35</f>
        <v>0</v>
      </c>
      <c r="C95" s="177"/>
      <c r="D95" s="178"/>
      <c r="E95" s="178"/>
      <c r="F95" s="178"/>
      <c r="G95" s="178"/>
      <c r="H95" s="178"/>
      <c r="I95" s="178"/>
      <c r="J95" s="178"/>
      <c r="K95" s="178"/>
      <c r="L95" s="178"/>
      <c r="M95" s="179"/>
    </row>
    <row r="96" spans="1:13" ht="22.8" x14ac:dyDescent="0.2">
      <c r="A96" s="61" t="s">
        <v>93</v>
      </c>
      <c r="B96" s="76">
        <f>H35</f>
        <v>0</v>
      </c>
      <c r="C96" s="177"/>
      <c r="D96" s="178"/>
      <c r="E96" s="178"/>
      <c r="F96" s="178"/>
      <c r="G96" s="178"/>
      <c r="H96" s="178"/>
      <c r="I96" s="178"/>
      <c r="J96" s="178"/>
      <c r="K96" s="178"/>
      <c r="L96" s="178"/>
      <c r="M96" s="179"/>
    </row>
    <row r="97" spans="1:13" x14ac:dyDescent="0.2">
      <c r="D97" s="77"/>
      <c r="E97" s="77"/>
      <c r="F97" s="77"/>
      <c r="G97" s="77"/>
      <c r="H97" s="77"/>
      <c r="I97" s="77"/>
      <c r="J97" s="77"/>
      <c r="K97" s="77"/>
      <c r="L97" s="77"/>
      <c r="M97" s="77"/>
    </row>
    <row r="98" spans="1:13" ht="11.25" customHeight="1" x14ac:dyDescent="0.2">
      <c r="A98" s="99">
        <f>A36</f>
        <v>0</v>
      </c>
      <c r="B98" s="61" t="s">
        <v>88</v>
      </c>
      <c r="C98" s="180" t="str">
        <f>$C$42</f>
        <v>Geef per kostenpost een specificatie en een inhoudelijke toelichting</v>
      </c>
      <c r="D98" s="181"/>
      <c r="E98" s="181"/>
      <c r="F98" s="181"/>
      <c r="G98" s="181"/>
      <c r="H98" s="181"/>
      <c r="I98" s="181"/>
      <c r="J98" s="181"/>
      <c r="K98" s="181"/>
      <c r="L98" s="181"/>
      <c r="M98" s="182"/>
    </row>
    <row r="99" spans="1:13" ht="34.200000000000003" x14ac:dyDescent="0.2">
      <c r="A99" s="61" t="s">
        <v>90</v>
      </c>
      <c r="B99" s="76">
        <f>C36</f>
        <v>0</v>
      </c>
      <c r="C99" s="177"/>
      <c r="D99" s="178"/>
      <c r="E99" s="178"/>
      <c r="F99" s="178"/>
      <c r="G99" s="178"/>
      <c r="H99" s="178"/>
      <c r="I99" s="178"/>
      <c r="J99" s="178"/>
      <c r="K99" s="178"/>
      <c r="L99" s="178"/>
      <c r="M99" s="179"/>
    </row>
    <row r="100" spans="1:13" ht="22.8" x14ac:dyDescent="0.2">
      <c r="A100" s="61" t="s">
        <v>91</v>
      </c>
      <c r="B100" s="76">
        <f>D36</f>
        <v>0</v>
      </c>
      <c r="C100" s="177"/>
      <c r="D100" s="178"/>
      <c r="E100" s="178"/>
      <c r="F100" s="178"/>
      <c r="G100" s="178"/>
      <c r="H100" s="178"/>
      <c r="I100" s="178"/>
      <c r="J100" s="178"/>
      <c r="K100" s="178"/>
      <c r="L100" s="178"/>
      <c r="M100" s="179"/>
    </row>
    <row r="101" spans="1:13" ht="22.8" x14ac:dyDescent="0.2">
      <c r="A101" s="61" t="s">
        <v>53</v>
      </c>
      <c r="B101" s="76">
        <f>E36</f>
        <v>0</v>
      </c>
      <c r="C101" s="177"/>
      <c r="D101" s="178"/>
      <c r="E101" s="178"/>
      <c r="F101" s="178"/>
      <c r="G101" s="178"/>
      <c r="H101" s="178"/>
      <c r="I101" s="178"/>
      <c r="J101" s="178"/>
      <c r="K101" s="178"/>
      <c r="L101" s="178"/>
      <c r="M101" s="179"/>
    </row>
    <row r="102" spans="1:13" ht="22.8" x14ac:dyDescent="0.2">
      <c r="A102" s="61" t="s">
        <v>54</v>
      </c>
      <c r="B102" s="76">
        <f>F36</f>
        <v>0</v>
      </c>
      <c r="C102" s="177"/>
      <c r="D102" s="178"/>
      <c r="E102" s="178"/>
      <c r="F102" s="178"/>
      <c r="G102" s="178"/>
      <c r="H102" s="178"/>
      <c r="I102" s="178"/>
      <c r="J102" s="178"/>
      <c r="K102" s="178"/>
      <c r="L102" s="178"/>
      <c r="M102" s="179"/>
    </row>
    <row r="103" spans="1:13" ht="34.200000000000003" x14ac:dyDescent="0.2">
      <c r="A103" s="61" t="s">
        <v>92</v>
      </c>
      <c r="B103" s="76">
        <f>G36</f>
        <v>0</v>
      </c>
      <c r="C103" s="177"/>
      <c r="D103" s="178"/>
      <c r="E103" s="178"/>
      <c r="F103" s="178"/>
      <c r="G103" s="178"/>
      <c r="H103" s="178"/>
      <c r="I103" s="178"/>
      <c r="J103" s="178"/>
      <c r="K103" s="178"/>
      <c r="L103" s="178"/>
      <c r="M103" s="179"/>
    </row>
    <row r="104" spans="1:13" ht="22.8" x14ac:dyDescent="0.2">
      <c r="A104" s="61" t="s">
        <v>93</v>
      </c>
      <c r="B104" s="76">
        <f>H36</f>
        <v>0</v>
      </c>
      <c r="C104" s="177"/>
      <c r="D104" s="178"/>
      <c r="E104" s="178"/>
      <c r="F104" s="178"/>
      <c r="G104" s="178"/>
      <c r="H104" s="178"/>
      <c r="I104" s="178"/>
      <c r="J104" s="178"/>
      <c r="K104" s="178"/>
      <c r="L104" s="178"/>
      <c r="M104" s="179"/>
    </row>
    <row r="105" spans="1:13" x14ac:dyDescent="0.2">
      <c r="D105" s="77"/>
      <c r="E105" s="77"/>
      <c r="F105" s="77"/>
      <c r="G105" s="77"/>
      <c r="H105" s="77"/>
      <c r="I105" s="77"/>
      <c r="J105" s="77"/>
      <c r="K105" s="77"/>
      <c r="L105" s="77"/>
      <c r="M105" s="77"/>
    </row>
    <row r="106" spans="1:13" ht="11.25" customHeight="1" x14ac:dyDescent="0.2">
      <c r="A106" s="99">
        <f>A37</f>
        <v>0</v>
      </c>
      <c r="B106" s="61" t="s">
        <v>88</v>
      </c>
      <c r="C106" s="180" t="str">
        <f>$C$42</f>
        <v>Geef per kostenpost een specificatie en een inhoudelijke toelichting</v>
      </c>
      <c r="D106" s="181"/>
      <c r="E106" s="181"/>
      <c r="F106" s="181"/>
      <c r="G106" s="181"/>
      <c r="H106" s="181"/>
      <c r="I106" s="181"/>
      <c r="J106" s="181"/>
      <c r="K106" s="181"/>
      <c r="L106" s="181"/>
      <c r="M106" s="182"/>
    </row>
    <row r="107" spans="1:13" ht="34.200000000000003" x14ac:dyDescent="0.2">
      <c r="A107" s="61" t="s">
        <v>90</v>
      </c>
      <c r="B107" s="76">
        <f>C37</f>
        <v>0</v>
      </c>
      <c r="C107" s="177"/>
      <c r="D107" s="178"/>
      <c r="E107" s="178"/>
      <c r="F107" s="178"/>
      <c r="G107" s="178"/>
      <c r="H107" s="178"/>
      <c r="I107" s="178"/>
      <c r="J107" s="178"/>
      <c r="K107" s="178"/>
      <c r="L107" s="178"/>
      <c r="M107" s="179"/>
    </row>
    <row r="108" spans="1:13" ht="22.8" x14ac:dyDescent="0.2">
      <c r="A108" s="61" t="s">
        <v>91</v>
      </c>
      <c r="B108" s="76">
        <f>D37</f>
        <v>0</v>
      </c>
      <c r="C108" s="177"/>
      <c r="D108" s="178"/>
      <c r="E108" s="178"/>
      <c r="F108" s="178"/>
      <c r="G108" s="178"/>
      <c r="H108" s="178"/>
      <c r="I108" s="178"/>
      <c r="J108" s="178"/>
      <c r="K108" s="178"/>
      <c r="L108" s="178"/>
      <c r="M108" s="179"/>
    </row>
    <row r="109" spans="1:13" ht="22.8" x14ac:dyDescent="0.2">
      <c r="A109" s="61" t="s">
        <v>53</v>
      </c>
      <c r="B109" s="76">
        <f>E37</f>
        <v>0</v>
      </c>
      <c r="C109" s="177"/>
      <c r="D109" s="178"/>
      <c r="E109" s="178"/>
      <c r="F109" s="178"/>
      <c r="G109" s="178"/>
      <c r="H109" s="178"/>
      <c r="I109" s="178"/>
      <c r="J109" s="178"/>
      <c r="K109" s="178"/>
      <c r="L109" s="178"/>
      <c r="M109" s="179"/>
    </row>
    <row r="110" spans="1:13" ht="22.8" x14ac:dyDescent="0.2">
      <c r="A110" s="61" t="s">
        <v>54</v>
      </c>
      <c r="B110" s="76">
        <f>F37</f>
        <v>0</v>
      </c>
      <c r="C110" s="177"/>
      <c r="D110" s="178"/>
      <c r="E110" s="178"/>
      <c r="F110" s="178"/>
      <c r="G110" s="178"/>
      <c r="H110" s="178"/>
      <c r="I110" s="178"/>
      <c r="J110" s="178"/>
      <c r="K110" s="178"/>
      <c r="L110" s="178"/>
      <c r="M110" s="179"/>
    </row>
    <row r="111" spans="1:13" ht="34.200000000000003" x14ac:dyDescent="0.2">
      <c r="A111" s="61" t="s">
        <v>92</v>
      </c>
      <c r="B111" s="76">
        <f>G37</f>
        <v>0</v>
      </c>
      <c r="C111" s="177"/>
      <c r="D111" s="178"/>
      <c r="E111" s="178"/>
      <c r="F111" s="178"/>
      <c r="G111" s="178"/>
      <c r="H111" s="178"/>
      <c r="I111" s="178"/>
      <c r="J111" s="178"/>
      <c r="K111" s="178"/>
      <c r="L111" s="178"/>
      <c r="M111" s="179"/>
    </row>
    <row r="112" spans="1:13" ht="22.8" x14ac:dyDescent="0.2">
      <c r="A112" s="61" t="s">
        <v>93</v>
      </c>
      <c r="B112" s="76">
        <f>H37</f>
        <v>0</v>
      </c>
      <c r="C112" s="177"/>
      <c r="D112" s="178"/>
      <c r="E112" s="178"/>
      <c r="F112" s="178"/>
      <c r="G112" s="178"/>
      <c r="H112" s="178"/>
      <c r="I112" s="178"/>
      <c r="J112" s="178"/>
      <c r="K112" s="178"/>
      <c r="L112" s="178"/>
      <c r="M112" s="179"/>
    </row>
    <row r="113" spans="1:13" x14ac:dyDescent="0.2">
      <c r="D113" s="77"/>
      <c r="E113" s="77"/>
      <c r="F113" s="77"/>
      <c r="G113" s="77"/>
      <c r="H113" s="77"/>
      <c r="I113" s="77"/>
      <c r="J113" s="77"/>
      <c r="K113" s="77"/>
      <c r="L113" s="77"/>
      <c r="M113" s="77"/>
    </row>
    <row r="114" spans="1:13" ht="11.25" customHeight="1" x14ac:dyDescent="0.2">
      <c r="A114" s="99">
        <f>A38</f>
        <v>0</v>
      </c>
      <c r="B114" s="61" t="s">
        <v>88</v>
      </c>
      <c r="C114" s="180" t="str">
        <f>$C$42</f>
        <v>Geef per kostenpost een specificatie en een inhoudelijke toelichting</v>
      </c>
      <c r="D114" s="181"/>
      <c r="E114" s="181"/>
      <c r="F114" s="181"/>
      <c r="G114" s="181"/>
      <c r="H114" s="181"/>
      <c r="I114" s="181"/>
      <c r="J114" s="181"/>
      <c r="K114" s="181"/>
      <c r="L114" s="181"/>
      <c r="M114" s="182"/>
    </row>
    <row r="115" spans="1:13" ht="34.200000000000003" x14ac:dyDescent="0.2">
      <c r="A115" s="61" t="s">
        <v>90</v>
      </c>
      <c r="B115" s="76">
        <f>C38</f>
        <v>0</v>
      </c>
      <c r="C115" s="177"/>
      <c r="D115" s="178"/>
      <c r="E115" s="178"/>
      <c r="F115" s="178"/>
      <c r="G115" s="178"/>
      <c r="H115" s="178"/>
      <c r="I115" s="178"/>
      <c r="J115" s="178"/>
      <c r="K115" s="178"/>
      <c r="L115" s="178"/>
      <c r="M115" s="179"/>
    </row>
    <row r="116" spans="1:13" ht="22.8" x14ac:dyDescent="0.2">
      <c r="A116" s="61" t="s">
        <v>91</v>
      </c>
      <c r="B116" s="76">
        <f>D38</f>
        <v>0</v>
      </c>
      <c r="C116" s="177"/>
      <c r="D116" s="178"/>
      <c r="E116" s="178"/>
      <c r="F116" s="178"/>
      <c r="G116" s="178"/>
      <c r="H116" s="178"/>
      <c r="I116" s="178"/>
      <c r="J116" s="178"/>
      <c r="K116" s="178"/>
      <c r="L116" s="178"/>
      <c r="M116" s="179"/>
    </row>
    <row r="117" spans="1:13" ht="22.8" x14ac:dyDescent="0.2">
      <c r="A117" s="61" t="s">
        <v>53</v>
      </c>
      <c r="B117" s="76">
        <f>E38</f>
        <v>0</v>
      </c>
      <c r="C117" s="177"/>
      <c r="D117" s="178"/>
      <c r="E117" s="178"/>
      <c r="F117" s="178"/>
      <c r="G117" s="178"/>
      <c r="H117" s="178"/>
      <c r="I117" s="178"/>
      <c r="J117" s="178"/>
      <c r="K117" s="178"/>
      <c r="L117" s="178"/>
      <c r="M117" s="179"/>
    </row>
    <row r="118" spans="1:13" ht="22.8" x14ac:dyDescent="0.2">
      <c r="A118" s="61" t="s">
        <v>54</v>
      </c>
      <c r="B118" s="76">
        <f>F38</f>
        <v>0</v>
      </c>
      <c r="C118" s="177"/>
      <c r="D118" s="178"/>
      <c r="E118" s="178"/>
      <c r="F118" s="178"/>
      <c r="G118" s="178"/>
      <c r="H118" s="178"/>
      <c r="I118" s="178"/>
      <c r="J118" s="178"/>
      <c r="K118" s="178"/>
      <c r="L118" s="178"/>
      <c r="M118" s="179"/>
    </row>
    <row r="119" spans="1:13" ht="34.200000000000003" x14ac:dyDescent="0.2">
      <c r="A119" s="61" t="s">
        <v>92</v>
      </c>
      <c r="B119" s="76">
        <f>G38</f>
        <v>0</v>
      </c>
      <c r="C119" s="177"/>
      <c r="D119" s="178"/>
      <c r="E119" s="178"/>
      <c r="F119" s="178"/>
      <c r="G119" s="178"/>
      <c r="H119" s="178"/>
      <c r="I119" s="178"/>
      <c r="J119" s="178"/>
      <c r="K119" s="178"/>
      <c r="L119" s="178"/>
      <c r="M119" s="179"/>
    </row>
    <row r="120" spans="1:13" ht="22.8" x14ac:dyDescent="0.2">
      <c r="A120" s="61" t="s">
        <v>93</v>
      </c>
      <c r="B120" s="76">
        <f>H38</f>
        <v>0</v>
      </c>
      <c r="C120" s="177"/>
      <c r="D120" s="178"/>
      <c r="E120" s="178"/>
      <c r="F120" s="178"/>
      <c r="G120" s="178"/>
      <c r="H120" s="178"/>
      <c r="I120" s="178"/>
      <c r="J120" s="178"/>
      <c r="K120" s="178"/>
      <c r="L120" s="178"/>
      <c r="M120" s="179"/>
    </row>
  </sheetData>
  <mergeCells count="74">
    <mergeCell ref="J28:K28"/>
    <mergeCell ref="E1:M1"/>
    <mergeCell ref="A1:D1"/>
    <mergeCell ref="C42:M42"/>
    <mergeCell ref="A41:M41"/>
    <mergeCell ref="C55:M55"/>
    <mergeCell ref="C54:M54"/>
    <mergeCell ref="C53:M53"/>
    <mergeCell ref="C52:M52"/>
    <mergeCell ref="C48:M48"/>
    <mergeCell ref="C51:M51"/>
    <mergeCell ref="C50:M50"/>
    <mergeCell ref="C47:M47"/>
    <mergeCell ref="C43:M43"/>
    <mergeCell ref="C44:M44"/>
    <mergeCell ref="C45:M45"/>
    <mergeCell ref="C46:M46"/>
    <mergeCell ref="C62:M62"/>
    <mergeCell ref="C61:M61"/>
    <mergeCell ref="C60:M60"/>
    <mergeCell ref="C56:M56"/>
    <mergeCell ref="C59:M59"/>
    <mergeCell ref="C58:M58"/>
    <mergeCell ref="C67:M67"/>
    <mergeCell ref="C68:M68"/>
    <mergeCell ref="C66:M66"/>
    <mergeCell ref="C64:M64"/>
    <mergeCell ref="C63:M63"/>
    <mergeCell ref="C69:M69"/>
    <mergeCell ref="C70:M70"/>
    <mergeCell ref="C71:M71"/>
    <mergeCell ref="C72:M72"/>
    <mergeCell ref="C74:M74"/>
    <mergeCell ref="C78:M78"/>
    <mergeCell ref="C79:M79"/>
    <mergeCell ref="C80:M80"/>
    <mergeCell ref="C82:M82"/>
    <mergeCell ref="C75:M75"/>
    <mergeCell ref="C76:M76"/>
    <mergeCell ref="C77:M77"/>
    <mergeCell ref="C87:M87"/>
    <mergeCell ref="C88:M88"/>
    <mergeCell ref="C91:M91"/>
    <mergeCell ref="C90:M90"/>
    <mergeCell ref="C83:M83"/>
    <mergeCell ref="C84:M84"/>
    <mergeCell ref="C85:M85"/>
    <mergeCell ref="C86:M86"/>
    <mergeCell ref="C96:M96"/>
    <mergeCell ref="C99:M99"/>
    <mergeCell ref="C98:M98"/>
    <mergeCell ref="C92:M92"/>
    <mergeCell ref="C93:M93"/>
    <mergeCell ref="C94:M94"/>
    <mergeCell ref="C95:M95"/>
    <mergeCell ref="C107:M107"/>
    <mergeCell ref="C108:M108"/>
    <mergeCell ref="C106:M106"/>
    <mergeCell ref="C100:M100"/>
    <mergeCell ref="C101:M101"/>
    <mergeCell ref="C102:M102"/>
    <mergeCell ref="C103:M103"/>
    <mergeCell ref="C104:M104"/>
    <mergeCell ref="C109:M109"/>
    <mergeCell ref="C110:M110"/>
    <mergeCell ref="C111:M111"/>
    <mergeCell ref="C112:M112"/>
    <mergeCell ref="C114:M114"/>
    <mergeCell ref="C118:M118"/>
    <mergeCell ref="C119:M119"/>
    <mergeCell ref="C120:M120"/>
    <mergeCell ref="C115:M115"/>
    <mergeCell ref="C116:M116"/>
    <mergeCell ref="C117:M117"/>
  </mergeCell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B050"/>
    <pageSetUpPr fitToPage="1"/>
  </sheetPr>
  <dimension ref="A1:AR51"/>
  <sheetViews>
    <sheetView showGridLines="0" zoomScale="90" zoomScaleNormal="90" workbookViewId="0">
      <selection activeCell="C9" sqref="C9:D9"/>
    </sheetView>
  </sheetViews>
  <sheetFormatPr defaultColWidth="9" defaultRowHeight="11.4" x14ac:dyDescent="0.2"/>
  <cols>
    <col min="1" max="1" width="4.69921875" style="107" customWidth="1"/>
    <col min="2" max="2" width="39.19921875" style="107" customWidth="1"/>
    <col min="3" max="3" width="11.5" style="107" customWidth="1"/>
    <col min="4" max="4" width="22.59765625" style="107" customWidth="1"/>
    <col min="5" max="5" width="17" style="107" customWidth="1"/>
    <col min="6" max="6" width="17.09765625" style="107" customWidth="1"/>
    <col min="7" max="7" width="15.59765625" style="107" customWidth="1"/>
    <col min="8" max="8" width="22" style="107" customWidth="1"/>
    <col min="9" max="9" width="15.59765625" style="107" customWidth="1"/>
    <col min="10" max="10" width="9" style="107"/>
    <col min="11" max="11" width="14" style="108" customWidth="1"/>
    <col min="12" max="12" width="35.69921875" style="108" customWidth="1"/>
    <col min="13" max="44" width="9" style="108"/>
    <col min="45" max="16384" width="9" style="107"/>
  </cols>
  <sheetData>
    <row r="1" spans="1:44" x14ac:dyDescent="0.2">
      <c r="A1" s="110"/>
      <c r="B1" s="111" t="s">
        <v>27</v>
      </c>
      <c r="C1" s="112"/>
      <c r="D1" s="110"/>
      <c r="E1" s="110"/>
      <c r="F1" s="110"/>
      <c r="G1" s="110"/>
      <c r="H1" s="110"/>
      <c r="I1" s="110"/>
      <c r="J1" s="110"/>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row>
    <row r="2" spans="1:44" x14ac:dyDescent="0.2">
      <c r="A2" s="110"/>
      <c r="B2" s="112"/>
      <c r="C2" s="112"/>
      <c r="D2" s="110"/>
      <c r="E2" s="110"/>
      <c r="F2" s="110"/>
      <c r="G2" s="110"/>
      <c r="H2" s="110"/>
      <c r="I2" s="110"/>
      <c r="J2" s="110"/>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row>
    <row r="3" spans="1:44" x14ac:dyDescent="0.2">
      <c r="A3" s="110"/>
      <c r="B3" s="112" t="s">
        <v>28</v>
      </c>
      <c r="C3" s="112"/>
      <c r="D3" s="110"/>
      <c r="E3" s="110"/>
      <c r="F3" s="110"/>
      <c r="G3" s="110"/>
      <c r="H3" s="110"/>
      <c r="I3" s="110"/>
      <c r="J3" s="110"/>
      <c r="K3" s="113"/>
      <c r="L3" s="113"/>
      <c r="M3" s="113"/>
      <c r="N3" s="12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row>
    <row r="4" spans="1:44" x14ac:dyDescent="0.2">
      <c r="A4" s="110"/>
      <c r="B4" s="141"/>
      <c r="C4" s="142"/>
      <c r="D4" s="142"/>
      <c r="E4" s="142"/>
      <c r="F4" s="143"/>
      <c r="G4" s="110"/>
      <c r="H4" s="110"/>
      <c r="I4" s="110"/>
      <c r="J4" s="110"/>
      <c r="K4" s="113"/>
      <c r="L4" s="113"/>
      <c r="M4" s="113"/>
      <c r="N4" s="12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row>
    <row r="5" spans="1:44" x14ac:dyDescent="0.2">
      <c r="A5" s="110"/>
      <c r="B5" s="110"/>
      <c r="C5" s="110"/>
      <c r="D5" s="110"/>
      <c r="E5" s="110"/>
      <c r="F5" s="110"/>
      <c r="G5" s="110"/>
      <c r="H5" s="110"/>
      <c r="I5" s="110"/>
      <c r="J5" s="110"/>
      <c r="K5" s="113"/>
      <c r="L5" s="113"/>
      <c r="M5" s="113"/>
      <c r="N5" s="12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row>
    <row r="6" spans="1:44" x14ac:dyDescent="0.2">
      <c r="A6" s="110"/>
      <c r="B6" s="110"/>
      <c r="C6" s="110"/>
      <c r="D6" s="110"/>
      <c r="E6" s="110"/>
      <c r="F6" s="110"/>
      <c r="G6" s="110"/>
      <c r="H6" s="110"/>
      <c r="I6" s="110"/>
      <c r="J6" s="110"/>
      <c r="K6" s="113"/>
      <c r="L6" s="134"/>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row>
    <row r="7" spans="1:44" ht="11.25" customHeight="1" x14ac:dyDescent="0.2">
      <c r="A7" s="110"/>
      <c r="B7" s="112"/>
      <c r="C7" s="112"/>
      <c r="D7" s="110"/>
      <c r="E7" s="110"/>
      <c r="F7" s="110"/>
      <c r="G7" s="110"/>
      <c r="H7" s="110"/>
      <c r="I7" s="110"/>
      <c r="J7" s="110"/>
      <c r="K7" s="113"/>
      <c r="L7" s="134"/>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row>
    <row r="8" spans="1:44" ht="85.5" customHeight="1" x14ac:dyDescent="0.2">
      <c r="A8" s="110"/>
      <c r="B8" s="114" t="s">
        <v>4</v>
      </c>
      <c r="C8" s="114" t="s">
        <v>5</v>
      </c>
      <c r="D8" s="110"/>
      <c r="E8" s="115" t="s">
        <v>29</v>
      </c>
      <c r="F8" s="144"/>
      <c r="G8" s="144"/>
      <c r="H8" s="144"/>
      <c r="I8" s="144"/>
      <c r="J8" s="116"/>
      <c r="K8" s="134"/>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0"/>
    </row>
    <row r="9" spans="1:44" x14ac:dyDescent="0.2">
      <c r="A9" s="110">
        <v>1</v>
      </c>
      <c r="B9" s="117"/>
      <c r="C9" s="145"/>
      <c r="D9" s="145"/>
      <c r="E9" s="118">
        <f>'Begroting penvoerder'!I24*0.35</f>
        <v>0</v>
      </c>
      <c r="F9" s="144"/>
      <c r="G9" s="144"/>
      <c r="H9" s="144"/>
      <c r="I9" s="144"/>
      <c r="J9" s="119"/>
      <c r="K9" s="12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0"/>
    </row>
    <row r="10" spans="1:44" x14ac:dyDescent="0.2">
      <c r="A10" s="110">
        <v>2</v>
      </c>
      <c r="B10" s="117"/>
      <c r="C10" s="145"/>
      <c r="D10" s="145"/>
      <c r="E10" s="118">
        <f>'Begroting pp 2 '!I24*0.35</f>
        <v>0</v>
      </c>
      <c r="F10" s="144"/>
      <c r="G10" s="144"/>
      <c r="H10" s="144"/>
      <c r="I10" s="144"/>
      <c r="J10" s="119"/>
      <c r="K10" s="12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0"/>
    </row>
    <row r="11" spans="1:44" x14ac:dyDescent="0.2">
      <c r="A11" s="110">
        <v>3</v>
      </c>
      <c r="B11" s="117"/>
      <c r="C11" s="145"/>
      <c r="D11" s="145"/>
      <c r="E11" s="118">
        <f>'Begroting pp 3'!I24*0.35</f>
        <v>0</v>
      </c>
      <c r="F11" s="144"/>
      <c r="G11" s="144"/>
      <c r="H11" s="144"/>
      <c r="I11" s="144"/>
      <c r="J11" s="119"/>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0"/>
    </row>
    <row r="12" spans="1:44" x14ac:dyDescent="0.2">
      <c r="A12" s="110">
        <v>4</v>
      </c>
      <c r="B12" s="117"/>
      <c r="C12" s="145"/>
      <c r="D12" s="145"/>
      <c r="E12" s="118">
        <f>'Begroting pp 4'!I24*0.35</f>
        <v>0</v>
      </c>
      <c r="F12" s="144"/>
      <c r="G12" s="144"/>
      <c r="H12" s="144"/>
      <c r="I12" s="144"/>
      <c r="J12" s="119"/>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0"/>
    </row>
    <row r="13" spans="1:44" x14ac:dyDescent="0.2">
      <c r="A13" s="110">
        <v>5</v>
      </c>
      <c r="B13" s="117"/>
      <c r="C13" s="145"/>
      <c r="D13" s="145"/>
      <c r="E13" s="118">
        <f>'Begroting pp 5'!$I$24*0.35</f>
        <v>0</v>
      </c>
      <c r="F13" s="144"/>
      <c r="G13" s="144"/>
      <c r="H13" s="144"/>
      <c r="I13" s="144"/>
      <c r="J13" s="119"/>
      <c r="K13" s="119"/>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0"/>
    </row>
    <row r="14" spans="1:44" x14ac:dyDescent="0.2">
      <c r="A14" s="110">
        <v>6</v>
      </c>
      <c r="B14" s="117"/>
      <c r="C14" s="145"/>
      <c r="D14" s="145"/>
      <c r="E14" s="118">
        <f>'Begroting pp 6'!$I$24*0.35</f>
        <v>0</v>
      </c>
      <c r="F14" s="144"/>
      <c r="G14" s="144"/>
      <c r="H14" s="144"/>
      <c r="I14" s="144"/>
      <c r="J14" s="119"/>
      <c r="K14" s="119" t="s">
        <v>30</v>
      </c>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0"/>
    </row>
    <row r="15" spans="1:44" x14ac:dyDescent="0.2">
      <c r="A15" s="110">
        <v>7</v>
      </c>
      <c r="B15" s="117"/>
      <c r="C15" s="145"/>
      <c r="D15" s="145"/>
      <c r="E15" s="118">
        <f>'Begroting pp 7'!$I$24*0.35</f>
        <v>0</v>
      </c>
      <c r="F15" s="144"/>
      <c r="G15" s="144"/>
      <c r="H15" s="144"/>
      <c r="I15" s="144"/>
      <c r="J15" s="119"/>
      <c r="K15" s="119" t="s">
        <v>31</v>
      </c>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0"/>
    </row>
    <row r="16" spans="1:44" x14ac:dyDescent="0.2">
      <c r="A16" s="110">
        <v>8</v>
      </c>
      <c r="B16" s="117"/>
      <c r="C16" s="145"/>
      <c r="D16" s="145"/>
      <c r="E16" s="118">
        <f>'Begroting pp 8'!$I$24*0.35</f>
        <v>0</v>
      </c>
      <c r="F16" s="144"/>
      <c r="G16" s="144"/>
      <c r="H16" s="144"/>
      <c r="I16" s="144"/>
      <c r="J16" s="119"/>
      <c r="K16" s="119"/>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0"/>
    </row>
    <row r="17" spans="1:44" x14ac:dyDescent="0.2">
      <c r="A17" s="110">
        <v>9</v>
      </c>
      <c r="B17" s="117"/>
      <c r="C17" s="145"/>
      <c r="D17" s="145"/>
      <c r="E17" s="118">
        <f>'Begroting pp 9'!$I$24*0.35</f>
        <v>0</v>
      </c>
      <c r="F17" s="144"/>
      <c r="G17" s="144"/>
      <c r="H17" s="144"/>
      <c r="I17" s="144"/>
      <c r="J17" s="119"/>
      <c r="K17" s="119"/>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0"/>
    </row>
    <row r="18" spans="1:44" x14ac:dyDescent="0.2">
      <c r="A18" s="110">
        <v>10</v>
      </c>
      <c r="B18" s="117"/>
      <c r="C18" s="145"/>
      <c r="D18" s="145"/>
      <c r="E18" s="118">
        <f>'Begroting pp 10'!$I$24*0.35</f>
        <v>0</v>
      </c>
      <c r="F18" s="144"/>
      <c r="G18" s="144"/>
      <c r="H18" s="144"/>
      <c r="I18" s="144"/>
      <c r="J18" s="119"/>
      <c r="K18" s="119"/>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0"/>
    </row>
    <row r="19" spans="1:44" x14ac:dyDescent="0.2">
      <c r="A19" s="110"/>
      <c r="B19" s="110"/>
      <c r="C19" s="110"/>
      <c r="D19" s="110"/>
      <c r="E19" s="120">
        <f>SUM(E9:E18)</f>
        <v>0</v>
      </c>
      <c r="F19" s="144"/>
      <c r="G19" s="144"/>
      <c r="H19" s="144"/>
      <c r="I19" s="144"/>
      <c r="J19" s="109"/>
      <c r="K19" s="109"/>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0"/>
    </row>
    <row r="20" spans="1:44" x14ac:dyDescent="0.2">
      <c r="A20" s="110"/>
      <c r="B20" s="110"/>
      <c r="C20" s="110"/>
      <c r="D20" s="110"/>
      <c r="E20" s="121"/>
      <c r="F20" s="134"/>
      <c r="G20" s="134"/>
      <c r="H20" s="134"/>
      <c r="I20" s="134"/>
      <c r="J20" s="119"/>
      <c r="K20" s="119"/>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0"/>
    </row>
    <row r="21" spans="1:44" x14ac:dyDescent="0.2">
      <c r="A21" s="110"/>
      <c r="B21" s="110"/>
      <c r="C21" s="110"/>
      <c r="D21" s="110"/>
      <c r="E21" s="121"/>
      <c r="F21" s="134"/>
      <c r="G21" s="134"/>
      <c r="H21" s="134"/>
      <c r="I21" s="134"/>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0"/>
    </row>
    <row r="22" spans="1:44" x14ac:dyDescent="0.2">
      <c r="A22" s="110"/>
      <c r="B22" s="114" t="s">
        <v>19</v>
      </c>
      <c r="C22" s="110"/>
      <c r="D22" s="110"/>
      <c r="E22" s="112"/>
      <c r="F22" s="134"/>
      <c r="G22" s="134"/>
      <c r="H22" s="134"/>
      <c r="I22" s="134"/>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0"/>
    </row>
    <row r="23" spans="1:44" x14ac:dyDescent="0.2">
      <c r="A23" s="110">
        <v>1</v>
      </c>
      <c r="B23" s="117"/>
      <c r="C23" s="110"/>
      <c r="D23" s="110"/>
      <c r="E23" s="122"/>
      <c r="F23" s="122"/>
      <c r="G23" s="134"/>
      <c r="H23" s="134"/>
      <c r="I23" s="134"/>
      <c r="J23" s="134"/>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row>
    <row r="24" spans="1:44" x14ac:dyDescent="0.2">
      <c r="A24" s="110">
        <v>2</v>
      </c>
      <c r="B24" s="117"/>
      <c r="C24" s="110"/>
      <c r="D24" s="110"/>
      <c r="E24" s="122"/>
      <c r="F24" s="122"/>
      <c r="G24" s="110"/>
      <c r="H24" s="110"/>
      <c r="I24" s="110"/>
      <c r="J24" s="110"/>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row>
    <row r="25" spans="1:44" x14ac:dyDescent="0.2">
      <c r="A25" s="110">
        <v>3</v>
      </c>
      <c r="B25" s="117"/>
      <c r="C25" s="110"/>
      <c r="D25" s="110"/>
      <c r="E25" s="122"/>
      <c r="F25" s="122"/>
      <c r="G25" s="110"/>
      <c r="H25" s="110"/>
      <c r="I25" s="110"/>
      <c r="J25" s="110"/>
      <c r="K25" s="113"/>
      <c r="L25" s="12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row>
    <row r="26" spans="1:44" x14ac:dyDescent="0.2">
      <c r="A26" s="110">
        <v>4</v>
      </c>
      <c r="B26" s="117"/>
      <c r="C26" s="110"/>
      <c r="D26" s="110"/>
      <c r="E26" s="122"/>
      <c r="F26" s="122"/>
      <c r="G26" s="110"/>
      <c r="H26" s="110"/>
      <c r="I26" s="110"/>
      <c r="J26" s="110"/>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row>
    <row r="27" spans="1:44" x14ac:dyDescent="0.2">
      <c r="A27" s="110">
        <v>5</v>
      </c>
      <c r="B27" s="117"/>
      <c r="C27" s="110"/>
      <c r="D27" s="110"/>
      <c r="E27" s="122"/>
      <c r="F27" s="122"/>
      <c r="G27" s="110"/>
      <c r="H27" s="110"/>
      <c r="I27" s="110"/>
      <c r="J27" s="110"/>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row>
    <row r="28" spans="1:44" x14ac:dyDescent="0.2">
      <c r="A28" s="110">
        <v>6</v>
      </c>
      <c r="B28" s="117"/>
      <c r="C28" s="110"/>
      <c r="D28" s="110"/>
      <c r="E28" s="110"/>
      <c r="F28" s="110"/>
      <c r="G28" s="124"/>
      <c r="H28" s="124"/>
      <c r="I28" s="110"/>
      <c r="J28" s="110"/>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row>
    <row r="29" spans="1:44" x14ac:dyDescent="0.2">
      <c r="A29" s="110">
        <v>7</v>
      </c>
      <c r="B29" s="117"/>
      <c r="C29" s="110"/>
      <c r="D29" s="110"/>
      <c r="E29" s="110"/>
      <c r="F29" s="110"/>
      <c r="G29" s="110"/>
      <c r="H29" s="110"/>
      <c r="I29" s="110"/>
      <c r="J29" s="110"/>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row>
    <row r="30" spans="1:44" x14ac:dyDescent="0.2">
      <c r="A30" s="110">
        <v>8</v>
      </c>
      <c r="B30" s="117"/>
      <c r="C30" s="110"/>
      <c r="D30" s="110"/>
      <c r="E30" s="110"/>
      <c r="F30" s="110"/>
      <c r="G30" s="110"/>
      <c r="H30" s="110"/>
      <c r="I30" s="110"/>
      <c r="J30" s="110"/>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row>
    <row r="31" spans="1:44" ht="11.25" hidden="1" customHeight="1" x14ac:dyDescent="0.2">
      <c r="A31" s="110">
        <v>9</v>
      </c>
      <c r="B31" s="117"/>
      <c r="C31" s="110"/>
      <c r="D31" s="110"/>
      <c r="E31" s="110"/>
      <c r="F31" s="110"/>
      <c r="G31" s="110"/>
      <c r="H31" s="110"/>
      <c r="I31" s="110"/>
      <c r="J31" s="110"/>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row>
    <row r="32" spans="1:44" ht="11.25" hidden="1" customHeight="1" x14ac:dyDescent="0.2">
      <c r="A32" s="110">
        <v>10</v>
      </c>
      <c r="B32" s="117"/>
      <c r="C32" s="110"/>
      <c r="D32" s="110"/>
      <c r="E32" s="110"/>
      <c r="F32" s="110"/>
      <c r="G32" s="110"/>
      <c r="H32" s="110"/>
      <c r="I32" s="110"/>
      <c r="J32" s="110"/>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row>
    <row r="33" spans="1:6" ht="11.25" hidden="1" customHeight="1" x14ac:dyDescent="0.2">
      <c r="A33" s="110">
        <v>11</v>
      </c>
      <c r="B33" s="117"/>
      <c r="C33" s="110"/>
      <c r="D33" s="110"/>
      <c r="E33" s="110"/>
      <c r="F33" s="110"/>
    </row>
    <row r="34" spans="1:6" ht="11.25" hidden="1" customHeight="1" x14ac:dyDescent="0.2">
      <c r="A34" s="110">
        <v>12</v>
      </c>
      <c r="B34" s="117"/>
      <c r="C34" s="110"/>
      <c r="D34" s="110"/>
      <c r="E34" s="110"/>
      <c r="F34" s="110"/>
    </row>
    <row r="35" spans="1:6" ht="11.25" hidden="1" customHeight="1" x14ac:dyDescent="0.2">
      <c r="A35" s="110">
        <v>13</v>
      </c>
      <c r="B35" s="117"/>
      <c r="C35" s="110"/>
      <c r="D35" s="110"/>
      <c r="E35" s="110"/>
      <c r="F35" s="110"/>
    </row>
    <row r="36" spans="1:6" ht="11.25" hidden="1" customHeight="1" x14ac:dyDescent="0.2">
      <c r="A36" s="110">
        <v>14</v>
      </c>
      <c r="B36" s="117"/>
      <c r="C36" s="110"/>
      <c r="D36" s="110"/>
      <c r="E36" s="110"/>
      <c r="F36" s="110"/>
    </row>
    <row r="37" spans="1:6" ht="11.25" hidden="1" customHeight="1" x14ac:dyDescent="0.2">
      <c r="A37" s="110">
        <v>15</v>
      </c>
      <c r="B37" s="117"/>
      <c r="C37" s="110"/>
      <c r="D37" s="110"/>
      <c r="E37" s="110"/>
      <c r="F37" s="110"/>
    </row>
    <row r="38" spans="1:6" ht="11.25" hidden="1" customHeight="1" x14ac:dyDescent="0.2">
      <c r="A38" s="110">
        <v>16</v>
      </c>
      <c r="B38" s="117"/>
      <c r="C38" s="110"/>
      <c r="D38" s="110"/>
      <c r="E38" s="110"/>
      <c r="F38" s="110"/>
    </row>
    <row r="39" spans="1:6" ht="11.25" hidden="1" customHeight="1" x14ac:dyDescent="0.2">
      <c r="A39" s="110">
        <v>17</v>
      </c>
      <c r="B39" s="117"/>
      <c r="C39" s="110"/>
      <c r="D39" s="110"/>
      <c r="E39" s="110"/>
      <c r="F39" s="110"/>
    </row>
    <row r="40" spans="1:6" ht="11.25" hidden="1" customHeight="1" x14ac:dyDescent="0.2">
      <c r="A40" s="110">
        <v>18</v>
      </c>
      <c r="B40" s="117"/>
      <c r="C40" s="110"/>
      <c r="D40" s="110"/>
      <c r="E40" s="110"/>
      <c r="F40" s="110"/>
    </row>
    <row r="41" spans="1:6" ht="11.25" hidden="1" customHeight="1" x14ac:dyDescent="0.2">
      <c r="A41" s="110">
        <v>19</v>
      </c>
      <c r="B41" s="117"/>
      <c r="C41" s="110"/>
      <c r="D41" s="110"/>
      <c r="E41" s="110"/>
      <c r="F41" s="110"/>
    </row>
    <row r="42" spans="1:6" ht="11.25" hidden="1" customHeight="1" x14ac:dyDescent="0.2">
      <c r="A42" s="110">
        <v>20</v>
      </c>
      <c r="B42" s="117"/>
      <c r="C42" s="110"/>
      <c r="D42" s="110"/>
      <c r="E42" s="110"/>
      <c r="F42" s="110"/>
    </row>
    <row r="43" spans="1:6" x14ac:dyDescent="0.2">
      <c r="A43" s="110"/>
      <c r="B43" s="110"/>
      <c r="C43" s="110"/>
      <c r="D43" s="110"/>
      <c r="E43" s="110"/>
      <c r="F43" s="110"/>
    </row>
    <row r="44" spans="1:6" x14ac:dyDescent="0.2">
      <c r="A44" s="110"/>
      <c r="B44" s="110"/>
      <c r="C44" s="110"/>
      <c r="D44" s="110"/>
      <c r="E44" s="110"/>
      <c r="F44" s="110"/>
    </row>
    <row r="45" spans="1:6" x14ac:dyDescent="0.2">
      <c r="A45" s="110"/>
      <c r="B45" s="110"/>
      <c r="C45" s="110"/>
      <c r="D45" s="110"/>
      <c r="E45" s="110"/>
      <c r="F45" s="110"/>
    </row>
    <row r="46" spans="1:6" x14ac:dyDescent="0.2">
      <c r="A46" s="110"/>
      <c r="B46" s="110"/>
      <c r="C46" s="110"/>
      <c r="D46" s="110"/>
      <c r="E46" s="110"/>
      <c r="F46" s="110"/>
    </row>
    <row r="47" spans="1:6" x14ac:dyDescent="0.2">
      <c r="A47" s="110"/>
      <c r="B47" s="110"/>
      <c r="C47" s="110"/>
      <c r="D47" s="110"/>
      <c r="E47" s="110"/>
      <c r="F47" s="110"/>
    </row>
    <row r="48" spans="1:6" x14ac:dyDescent="0.2">
      <c r="A48" s="110"/>
      <c r="B48" s="110"/>
      <c r="C48" s="110"/>
      <c r="D48" s="110"/>
      <c r="E48" s="110"/>
      <c r="F48" s="110"/>
    </row>
    <row r="51" ht="10.5" customHeight="1" x14ac:dyDescent="0.2"/>
  </sheetData>
  <mergeCells count="23">
    <mergeCell ref="G16:G19"/>
    <mergeCell ref="H16:H19"/>
    <mergeCell ref="I16:I19"/>
    <mergeCell ref="G8:G11"/>
    <mergeCell ref="H8:H11"/>
    <mergeCell ref="I8:I11"/>
    <mergeCell ref="G12:G15"/>
    <mergeCell ref="H12:H15"/>
    <mergeCell ref="I12:I15"/>
    <mergeCell ref="B4:F4"/>
    <mergeCell ref="F8:F11"/>
    <mergeCell ref="F16:F19"/>
    <mergeCell ref="C17:D17"/>
    <mergeCell ref="C18:D18"/>
    <mergeCell ref="C9:D9"/>
    <mergeCell ref="C10:D10"/>
    <mergeCell ref="C11:D11"/>
    <mergeCell ref="C12:D12"/>
    <mergeCell ref="C13:D13"/>
    <mergeCell ref="C14:D14"/>
    <mergeCell ref="C15:D15"/>
    <mergeCell ref="C16:D16"/>
    <mergeCell ref="F12:F15"/>
  </mergeCells>
  <dataValidations xWindow="522" yWindow="639" count="6">
    <dataValidation allowBlank="1" showInputMessage="1" showErrorMessage="1" prompt="Voer hier de naam van de onderneming of kennisinstelling in die PROJECTPARTNER is en kosten maakt binnen het project." sqref="B10:B18" xr:uid="{00000000-0002-0000-0000-000000000000}"/>
    <dataValidation allowBlank="1" showInputMessage="1" showErrorMessage="1" prompt="Geef hier kort de titel/inhoud van het werkpakket weer" sqref="B23:B42" xr:uid="{00000000-0002-0000-0000-000001000000}"/>
    <dataValidation allowBlank="1" showInputMessage="1" showErrorMessage="1" prompt="Voer hier de naam van de onderneming of kennisinstelling in die PENVOERDER is en kosten maakt binnen het project." sqref="B9" xr:uid="{00000000-0002-0000-0000-000002000000}"/>
    <dataValidation type="list" allowBlank="1" showInputMessage="1" showErrorMessage="1" prompt="Selecteer op welke categorie het werkpakket betrekking heeft" sqref="C23:C42" xr:uid="{00000000-0002-0000-0000-000005000000}">
      <formula1>"Experimentele ontwikkeling,Industrieel onderzoek,Innovatiesteun voor MKB,Proces-innovatie,Overige steun o.b.v. de-minimis regeling"</formula1>
    </dataValidation>
    <dataValidation allowBlank="1" showInputMessage="1" showErrorMessage="1" prompt="Vul hier de titel van uw project in" sqref="B4:F5" xr:uid="{00000000-0002-0000-0000-000006000000}"/>
    <dataValidation type="list" allowBlank="1" showInputMessage="1" showErrorMessage="1" prompt="Selecteer welk type organisatie van toepassing is" sqref="C9:D18" xr:uid="{4604D195-DAE9-4AA4-9467-B2E19DECE174}">
      <formula1>$K$13:$K$15</formula1>
    </dataValidation>
  </dataValidations>
  <pageMargins left="0.70866141732283472" right="0.70866141732283472" top="0.74803149606299213" bottom="0.74803149606299213" header="0.31496062992125984" footer="0.31496062992125984"/>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00B0F0"/>
    <pageSetUpPr fitToPage="1"/>
  </sheetPr>
  <dimension ref="A1:G42"/>
  <sheetViews>
    <sheetView showGridLines="0" zoomScale="90" zoomScaleNormal="90" workbookViewId="0">
      <selection activeCell="A29" sqref="A29"/>
    </sheetView>
  </sheetViews>
  <sheetFormatPr defaultColWidth="9" defaultRowHeight="11.4" x14ac:dyDescent="0.2"/>
  <cols>
    <col min="1" max="1" width="29.8984375" style="19" customWidth="1"/>
    <col min="2" max="2" width="17.8984375" style="19" bestFit="1" customWidth="1"/>
    <col min="3" max="3" width="19" style="19" customWidth="1"/>
    <col min="4" max="4" width="34.19921875" style="19" customWidth="1"/>
    <col min="5" max="5" width="17.09765625" style="19" customWidth="1"/>
    <col min="6" max="6" width="15.59765625" style="19" customWidth="1"/>
    <col min="7" max="7" width="77.5" style="19" customWidth="1"/>
    <col min="8" max="16384" width="9" style="19"/>
  </cols>
  <sheetData>
    <row r="1" spans="1:7" ht="12" thickBot="1" x14ac:dyDescent="0.25">
      <c r="A1" s="21"/>
      <c r="B1" s="21"/>
      <c r="C1" s="21"/>
    </row>
    <row r="2" spans="1:7" ht="21.75" customHeight="1" thickBot="1" x14ac:dyDescent="0.25">
      <c r="A2" s="18" t="s">
        <v>32</v>
      </c>
      <c r="B2" s="129">
        <f>C2*'Begroting totaal'!I24</f>
        <v>0</v>
      </c>
      <c r="C2" s="128">
        <v>0.35</v>
      </c>
      <c r="D2" s="133" t="s">
        <v>33</v>
      </c>
      <c r="E2" s="148" t="s">
        <v>34</v>
      </c>
      <c r="F2" s="149"/>
      <c r="G2" s="150"/>
    </row>
    <row r="3" spans="1:7" ht="12" thickBot="1" x14ac:dyDescent="0.25">
      <c r="A3" s="21"/>
      <c r="B3" s="21"/>
      <c r="C3" s="21"/>
      <c r="E3" s="151"/>
      <c r="F3" s="152"/>
      <c r="G3" s="153"/>
    </row>
    <row r="4" spans="1:7" ht="36.75" customHeight="1" thickBot="1" x14ac:dyDescent="0.25">
      <c r="A4" s="22" t="s">
        <v>35</v>
      </c>
      <c r="B4" s="23" t="s">
        <v>36</v>
      </c>
      <c r="C4" s="22" t="s">
        <v>37</v>
      </c>
      <c r="E4" s="151"/>
      <c r="F4" s="152"/>
      <c r="G4" s="153"/>
    </row>
    <row r="5" spans="1:7" ht="11.25" customHeight="1" x14ac:dyDescent="0.2">
      <c r="A5" s="1"/>
      <c r="B5" s="7"/>
      <c r="C5" s="25">
        <f t="shared" ref="C5:C10" si="0">IF($D$42=0,0,B5/$D$42)</f>
        <v>0</v>
      </c>
      <c r="E5" s="151"/>
      <c r="F5" s="152"/>
      <c r="G5" s="153"/>
    </row>
    <row r="6" spans="1:7" x14ac:dyDescent="0.2">
      <c r="A6" s="2"/>
      <c r="B6" s="8"/>
      <c r="C6" s="25">
        <f t="shared" si="0"/>
        <v>0</v>
      </c>
      <c r="E6" s="151"/>
      <c r="F6" s="152"/>
      <c r="G6" s="153"/>
    </row>
    <row r="7" spans="1:7" x14ac:dyDescent="0.2">
      <c r="A7" s="2"/>
      <c r="B7" s="8"/>
      <c r="C7" s="25">
        <f t="shared" si="0"/>
        <v>0</v>
      </c>
      <c r="E7" s="154"/>
      <c r="F7" s="155"/>
      <c r="G7" s="156"/>
    </row>
    <row r="8" spans="1:7" x14ac:dyDescent="0.2">
      <c r="A8" s="2"/>
      <c r="B8" s="8"/>
      <c r="C8" s="25">
        <f t="shared" si="0"/>
        <v>0</v>
      </c>
    </row>
    <row r="9" spans="1:7" ht="12" thickBot="1" x14ac:dyDescent="0.25">
      <c r="A9" s="3"/>
      <c r="B9" s="9"/>
      <c r="C9" s="25">
        <f t="shared" si="0"/>
        <v>0</v>
      </c>
    </row>
    <row r="10" spans="1:7" ht="12" thickBot="1" x14ac:dyDescent="0.25">
      <c r="A10" s="31" t="s">
        <v>38</v>
      </c>
      <c r="B10" s="32">
        <f>SUM(B5:B9)</f>
        <v>0</v>
      </c>
      <c r="C10" s="33">
        <f t="shared" si="0"/>
        <v>0</v>
      </c>
    </row>
    <row r="11" spans="1:7" ht="12" thickBot="1" x14ac:dyDescent="0.25">
      <c r="A11" s="21"/>
      <c r="B11" s="21"/>
      <c r="C11" s="21"/>
    </row>
    <row r="12" spans="1:7" ht="61.5" customHeight="1" thickBot="1" x14ac:dyDescent="0.25">
      <c r="A12" s="35" t="s">
        <v>39</v>
      </c>
      <c r="B12" s="36" t="s">
        <v>36</v>
      </c>
      <c r="C12" s="37" t="s">
        <v>37</v>
      </c>
    </row>
    <row r="13" spans="1:7" x14ac:dyDescent="0.2">
      <c r="A13" s="4"/>
      <c r="B13" s="10"/>
      <c r="C13" s="38">
        <f t="shared" ref="C13:C18" si="1">IF($D$42=0,0,B13/$D$42)</f>
        <v>0</v>
      </c>
      <c r="D13" s="19">
        <v>2019</v>
      </c>
      <c r="E13" s="15"/>
      <c r="F13" s="26"/>
    </row>
    <row r="14" spans="1:7" x14ac:dyDescent="0.2">
      <c r="A14" s="5"/>
      <c r="B14" s="11"/>
      <c r="C14" s="38">
        <f t="shared" si="1"/>
        <v>0</v>
      </c>
      <c r="D14" s="19">
        <v>2020</v>
      </c>
      <c r="E14" s="15"/>
      <c r="F14" s="26"/>
    </row>
    <row r="15" spans="1:7" x14ac:dyDescent="0.2">
      <c r="A15" s="5"/>
      <c r="B15" s="11"/>
      <c r="C15" s="38">
        <f t="shared" si="1"/>
        <v>0</v>
      </c>
      <c r="D15" s="19">
        <v>2021</v>
      </c>
      <c r="E15" s="15"/>
      <c r="F15" s="26"/>
    </row>
    <row r="16" spans="1:7" x14ac:dyDescent="0.2">
      <c r="A16" s="5"/>
      <c r="B16" s="11"/>
      <c r="C16" s="38">
        <f t="shared" si="1"/>
        <v>0</v>
      </c>
      <c r="D16" s="19">
        <v>2022</v>
      </c>
      <c r="E16" s="15"/>
      <c r="F16" s="26"/>
    </row>
    <row r="17" spans="1:6" ht="12" thickBot="1" x14ac:dyDescent="0.25">
      <c r="A17" s="6"/>
      <c r="B17" s="12"/>
      <c r="C17" s="38">
        <f t="shared" si="1"/>
        <v>0</v>
      </c>
      <c r="D17" s="29" t="s">
        <v>40</v>
      </c>
      <c r="E17" s="30">
        <f>SUM(E13:E16)</f>
        <v>0</v>
      </c>
      <c r="F17" s="26"/>
    </row>
    <row r="18" spans="1:6" ht="12" thickBot="1" x14ac:dyDescent="0.25">
      <c r="A18" s="39" t="s">
        <v>38</v>
      </c>
      <c r="B18" s="40">
        <f>SUM(B13:B17)</f>
        <v>0</v>
      </c>
      <c r="C18" s="33">
        <f t="shared" si="1"/>
        <v>0</v>
      </c>
      <c r="D18" s="21"/>
      <c r="E18" s="34" t="str">
        <f>IF(E17=D42,"AKKOORD","NIET AKKOORD")</f>
        <v>AKKOORD</v>
      </c>
      <c r="F18" s="20"/>
    </row>
    <row r="19" spans="1:6" x14ac:dyDescent="0.2">
      <c r="A19" s="21"/>
      <c r="B19" s="21"/>
      <c r="C19" s="21"/>
      <c r="D19" s="21"/>
      <c r="E19" s="21"/>
      <c r="F19" s="21"/>
    </row>
    <row r="20" spans="1:6" ht="61.5" hidden="1" customHeight="1" thickBot="1" x14ac:dyDescent="0.25">
      <c r="A20" s="41" t="s">
        <v>41</v>
      </c>
      <c r="B20" s="36" t="s">
        <v>36</v>
      </c>
      <c r="C20" s="37" t="s">
        <v>37</v>
      </c>
      <c r="D20" s="21"/>
      <c r="E20" s="21"/>
      <c r="F20" s="24"/>
    </row>
    <row r="21" spans="1:6" ht="11.25" hidden="1" customHeight="1" x14ac:dyDescent="0.2">
      <c r="A21" s="4"/>
      <c r="B21" s="10"/>
      <c r="C21" s="42">
        <f t="shared" ref="C21:C26" si="2">IF($D$42=0,0,B21/$D$42)</f>
        <v>0</v>
      </c>
      <c r="D21" s="21"/>
      <c r="E21" s="21"/>
      <c r="F21" s="26"/>
    </row>
    <row r="22" spans="1:6" ht="11.25" hidden="1" customHeight="1" x14ac:dyDescent="0.2">
      <c r="A22" s="5"/>
      <c r="B22" s="11"/>
      <c r="C22" s="42">
        <f t="shared" si="2"/>
        <v>0</v>
      </c>
      <c r="D22" s="21"/>
      <c r="E22" s="21"/>
      <c r="F22" s="26"/>
    </row>
    <row r="23" spans="1:6" ht="11.25" hidden="1" customHeight="1" x14ac:dyDescent="0.2">
      <c r="A23" s="5"/>
      <c r="B23" s="11"/>
      <c r="C23" s="42">
        <f t="shared" si="2"/>
        <v>0</v>
      </c>
      <c r="D23" s="21"/>
      <c r="E23" s="21"/>
      <c r="F23" s="26"/>
    </row>
    <row r="24" spans="1:6" ht="11.25" hidden="1" customHeight="1" x14ac:dyDescent="0.2">
      <c r="A24" s="5"/>
      <c r="B24" s="11"/>
      <c r="C24" s="42">
        <f t="shared" si="2"/>
        <v>0</v>
      </c>
      <c r="D24" s="21"/>
      <c r="E24" s="21"/>
      <c r="F24" s="26"/>
    </row>
    <row r="25" spans="1:6" ht="12" hidden="1" customHeight="1" thickBot="1" x14ac:dyDescent="0.25">
      <c r="A25" s="6"/>
      <c r="B25" s="12"/>
      <c r="C25" s="42">
        <f t="shared" si="2"/>
        <v>0</v>
      </c>
      <c r="D25" s="21"/>
      <c r="E25" s="21"/>
      <c r="F25" s="26"/>
    </row>
    <row r="26" spans="1:6" ht="12" hidden="1" customHeight="1" thickBot="1" x14ac:dyDescent="0.25">
      <c r="A26" s="39" t="s">
        <v>38</v>
      </c>
      <c r="B26" s="40">
        <f>SUM(B21:B25)</f>
        <v>0</v>
      </c>
      <c r="C26" s="33">
        <f t="shared" si="2"/>
        <v>0</v>
      </c>
      <c r="D26" s="21"/>
      <c r="E26" s="21"/>
      <c r="F26" s="20"/>
    </row>
    <row r="27" spans="1:6" ht="12" thickBot="1" x14ac:dyDescent="0.25">
      <c r="A27" s="21"/>
      <c r="B27" s="21"/>
      <c r="C27" s="21"/>
      <c r="D27" s="21"/>
      <c r="E27" s="21"/>
      <c r="F27" s="21"/>
    </row>
    <row r="28" spans="1:6" ht="48" customHeight="1" thickBot="1" x14ac:dyDescent="0.25">
      <c r="A28" s="43" t="s">
        <v>42</v>
      </c>
      <c r="B28" s="44" t="s">
        <v>43</v>
      </c>
      <c r="C28" s="45" t="s">
        <v>44</v>
      </c>
      <c r="D28" s="45" t="s">
        <v>45</v>
      </c>
    </row>
    <row r="29" spans="1:6" x14ac:dyDescent="0.2">
      <c r="A29" s="46" t="str">
        <f>IF('Algemene informatie'!B9="","",'Algemene informatie'!B9)</f>
        <v/>
      </c>
      <c r="B29" s="13"/>
      <c r="C29" s="127" t="e">
        <f t="shared" ref="C29:C38" si="3">B29/$D$42</f>
        <v>#DIV/0!</v>
      </c>
      <c r="D29" s="16"/>
    </row>
    <row r="30" spans="1:6" x14ac:dyDescent="0.2">
      <c r="A30" s="27" t="str">
        <f>IF('Algemene informatie'!B10="","",'Algemene informatie'!B10)</f>
        <v/>
      </c>
      <c r="B30" s="14"/>
      <c r="C30" s="127" t="e">
        <f t="shared" si="3"/>
        <v>#DIV/0!</v>
      </c>
      <c r="D30" s="17"/>
    </row>
    <row r="31" spans="1:6" x14ac:dyDescent="0.2">
      <c r="A31" s="27" t="str">
        <f>IF('Algemene informatie'!B11="","",'Algemene informatie'!B11)</f>
        <v/>
      </c>
      <c r="B31" s="14"/>
      <c r="C31" s="127" t="e">
        <f>B31/$D$42</f>
        <v>#DIV/0!</v>
      </c>
      <c r="D31" s="17"/>
    </row>
    <row r="32" spans="1:6" x14ac:dyDescent="0.2">
      <c r="A32" s="27" t="str">
        <f>IF('Algemene informatie'!B12="","",'Algemene informatie'!B12)</f>
        <v/>
      </c>
      <c r="B32" s="14"/>
      <c r="C32" s="127" t="e">
        <f t="shared" si="3"/>
        <v>#DIV/0!</v>
      </c>
      <c r="D32" s="17"/>
    </row>
    <row r="33" spans="1:6" x14ac:dyDescent="0.2">
      <c r="A33" s="27" t="str">
        <f>IF('Algemene informatie'!B13="","",'Algemene informatie'!B13)</f>
        <v/>
      </c>
      <c r="B33" s="14"/>
      <c r="C33" s="127" t="e">
        <f t="shared" si="3"/>
        <v>#DIV/0!</v>
      </c>
      <c r="D33" s="17"/>
    </row>
    <row r="34" spans="1:6" x14ac:dyDescent="0.2">
      <c r="A34" s="27" t="str">
        <f>IF('Algemene informatie'!B14="","",'Algemene informatie'!B14)</f>
        <v/>
      </c>
      <c r="B34" s="14"/>
      <c r="C34" s="127" t="e">
        <f t="shared" si="3"/>
        <v>#DIV/0!</v>
      </c>
      <c r="D34" s="17"/>
    </row>
    <row r="35" spans="1:6" x14ac:dyDescent="0.2">
      <c r="A35" s="27" t="str">
        <f>IF('Algemene informatie'!B15="","",'Algemene informatie'!B15)</f>
        <v/>
      </c>
      <c r="B35" s="14"/>
      <c r="C35" s="127" t="e">
        <f t="shared" si="3"/>
        <v>#DIV/0!</v>
      </c>
      <c r="D35" s="17"/>
    </row>
    <row r="36" spans="1:6" x14ac:dyDescent="0.2">
      <c r="A36" s="27" t="str">
        <f>IF('Algemene informatie'!B16="","",'Algemene informatie'!B16)</f>
        <v/>
      </c>
      <c r="B36" s="14"/>
      <c r="C36" s="127" t="e">
        <f t="shared" si="3"/>
        <v>#DIV/0!</v>
      </c>
      <c r="D36" s="17"/>
    </row>
    <row r="37" spans="1:6" x14ac:dyDescent="0.2">
      <c r="A37" s="27" t="str">
        <f>IF('Algemene informatie'!B17="","",'Algemene informatie'!B17)</f>
        <v/>
      </c>
      <c r="B37" s="14"/>
      <c r="C37" s="127" t="e">
        <f t="shared" si="3"/>
        <v>#DIV/0!</v>
      </c>
      <c r="D37" s="17"/>
    </row>
    <row r="38" spans="1:6" ht="12" thickBot="1" x14ac:dyDescent="0.25">
      <c r="A38" s="47" t="str">
        <f>IF('Algemene informatie'!B18="","",'Algemene informatie'!B18)</f>
        <v/>
      </c>
      <c r="B38" s="14"/>
      <c r="C38" s="127" t="e">
        <f t="shared" si="3"/>
        <v>#DIV/0!</v>
      </c>
      <c r="D38" s="17"/>
    </row>
    <row r="39" spans="1:6" ht="12" thickBot="1" x14ac:dyDescent="0.25">
      <c r="A39" s="31" t="s">
        <v>38</v>
      </c>
      <c r="B39" s="48">
        <f>SUM(B29:B38)</f>
        <v>0</v>
      </c>
      <c r="C39" s="49" t="e">
        <f>SUM(C29:C38)</f>
        <v>#DIV/0!</v>
      </c>
      <c r="D39" s="50">
        <f>SUM(D29:D38)</f>
        <v>0</v>
      </c>
    </row>
    <row r="40" spans="1:6" ht="12" thickBot="1" x14ac:dyDescent="0.25">
      <c r="A40" s="51"/>
      <c r="B40" s="52"/>
      <c r="C40" s="52"/>
      <c r="D40" s="52"/>
      <c r="E40" s="53"/>
      <c r="F40" s="52" t="str">
        <f>IF(D39=(B18+B26),"AKKOORD","NIET AKKOORD")</f>
        <v>AKKOORD</v>
      </c>
    </row>
    <row r="41" spans="1:6" ht="12" thickBot="1" x14ac:dyDescent="0.25">
      <c r="A41" s="146" t="s">
        <v>46</v>
      </c>
      <c r="B41" s="147"/>
      <c r="C41" s="54"/>
      <c r="D41" s="55">
        <f>B2+B10+B18+B39</f>
        <v>0</v>
      </c>
      <c r="E41" s="56">
        <f>IF(D42=0,0,D41/D42)</f>
        <v>0</v>
      </c>
      <c r="F41" s="57"/>
    </row>
    <row r="42" spans="1:6" ht="12" thickBot="1" x14ac:dyDescent="0.25">
      <c r="A42" s="146" t="s">
        <v>47</v>
      </c>
      <c r="B42" s="147"/>
      <c r="C42" s="54"/>
      <c r="D42" s="55">
        <f>'Begroting totaal'!I24</f>
        <v>0</v>
      </c>
      <c r="E42" s="58" t="str">
        <f>IF(D42=D41,"AKKOORD","NIET AKKOORD")</f>
        <v>AKKOORD</v>
      </c>
      <c r="F42" s="57"/>
    </row>
  </sheetData>
  <dataConsolidate/>
  <mergeCells count="3">
    <mergeCell ref="A41:B41"/>
    <mergeCell ref="A42:B42"/>
    <mergeCell ref="E2:G7"/>
  </mergeCells>
  <conditionalFormatting sqref="E18">
    <cfRule type="containsText" dxfId="4" priority="3" operator="containsText" text="NIET">
      <formula>NOT(ISERROR(SEARCH("NIET",E18)))</formula>
    </cfRule>
    <cfRule type="containsText" dxfId="3" priority="4" operator="containsText" text="&quot;NIET AKKORD&quot;">
      <formula>NOT(ISERROR(SEARCH("""NIET AKKORD""",E18)))</formula>
    </cfRule>
    <cfRule type="containsText" dxfId="2" priority="5" operator="containsText" text="NIET AKKORD">
      <formula>NOT(ISERROR(SEARCH("NIET AKKORD",E18)))</formula>
    </cfRule>
  </conditionalFormatting>
  <conditionalFormatting sqref="F40">
    <cfRule type="containsText" dxfId="1" priority="2" operator="containsText" text="NIET">
      <formula>NOT(ISERROR(SEARCH("NIET",F40)))</formula>
    </cfRule>
  </conditionalFormatting>
  <conditionalFormatting sqref="E42">
    <cfRule type="containsText" dxfId="0" priority="1" operator="containsText" text="NIET">
      <formula>NOT(ISERROR(SEARCH("NIET",E42)))</formula>
    </cfRule>
  </conditionalFormatting>
  <dataValidations count="10">
    <dataValidation allowBlank="1" showInputMessage="1" showErrorMessage="1" prompt="Geef hier aan hoeveel kosten er worden gemaakt in het betreffende jaar. Het totaal moet overeen komen met de totale projectkosten." sqref="E13:E16" xr:uid="{00000000-0002-0000-0100-000000000000}"/>
    <dataValidation allowBlank="1" showInputMessage="1" showErrorMessage="1" prompt="Vul hier de gevraagde subsidie in" sqref="B2" xr:uid="{00000000-0002-0000-0100-000001000000}"/>
    <dataValidation allowBlank="1" showInputMessage="1" showErrorMessage="1" prompt="Geef hier aan welke instantie uw project cofinanciert" sqref="A5:A9" xr:uid="{00000000-0002-0000-0100-000002000000}"/>
    <dataValidation allowBlank="1" showInputMessage="1" showErrorMessage="1" prompt="Voer hier de bijdrage van de cofinanciering in" sqref="B5:B9" xr:uid="{00000000-0002-0000-0100-000003000000}"/>
    <dataValidation allowBlank="1" showInputMessage="1" showErrorMessage="1" prompt="Voer hier de bijdrage van de private partij in" sqref="B13:B17" xr:uid="{00000000-0002-0000-0100-000004000000}"/>
    <dataValidation allowBlank="1" showInputMessage="1" showErrorMessage="1" prompt="Voer hier de bijdrage van overige partijen in" sqref="B21:B25" xr:uid="{00000000-0002-0000-0100-000005000000}"/>
    <dataValidation allowBlank="1" showInputMessage="1" showErrorMessage="1" prompt="Geef hier aan welke private partij uw project cofinanciert" sqref="A13:A17" xr:uid="{00000000-0002-0000-0100-000006000000}"/>
    <dataValidation allowBlank="1" showInputMessage="1" showErrorMessage="1" prompt="Geef hier aan welke overige partij uw project cofinanciert" sqref="A21:A25" xr:uid="{00000000-0002-0000-0100-000007000000}"/>
    <dataValidation allowBlank="1" showInputMessage="1" showErrorMessage="1" prompt="Voer hier de eigen bijdrage in cash in" sqref="B29:B38" xr:uid="{00000000-0002-0000-0100-000008000000}"/>
    <dataValidation allowBlank="1" showInputMessage="1" showErrorMessage="1" prompt="Geef hier aan welke projectpartner een deel van haar kosten dekt middels bijdrage private en/of overige partij" sqref="D29:D38" xr:uid="{00000000-0002-0000-0100-000009000000}"/>
  </dataValidations>
  <pageMargins left="0.70866141732283472" right="0.70866141732283472" top="0.74803149606299213" bottom="0.74803149606299213"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rgb="FF7030A0"/>
    <pageSetUpPr fitToPage="1"/>
  </sheetPr>
  <dimension ref="A1:Q132"/>
  <sheetViews>
    <sheetView showGridLines="0" zoomScale="90" zoomScaleNormal="90" workbookViewId="0">
      <selection activeCell="L4" sqref="L4:L26"/>
    </sheetView>
  </sheetViews>
  <sheetFormatPr defaultColWidth="9" defaultRowHeight="11.4" x14ac:dyDescent="0.2"/>
  <cols>
    <col min="1" max="3" width="15.59765625" style="69" customWidth="1"/>
    <col min="4" max="4" width="16" style="69" customWidth="1"/>
    <col min="5" max="5" width="19.59765625" style="69" bestFit="1" customWidth="1"/>
    <col min="6" max="11" width="15.59765625" style="69" customWidth="1"/>
    <col min="12" max="12" width="31" style="69" customWidth="1"/>
    <col min="13" max="13" width="15.59765625" style="69" customWidth="1"/>
    <col min="14" max="14" width="26.3984375" style="69" customWidth="1"/>
    <col min="15" max="15" width="15.59765625" style="69" customWidth="1"/>
    <col min="16" max="16" width="70.59765625" style="69" customWidth="1"/>
    <col min="17" max="17" width="50.59765625" style="69" customWidth="1"/>
    <col min="18" max="18" width="13.69921875" style="69" customWidth="1"/>
    <col min="19" max="19" width="56.19921875" style="69" customWidth="1"/>
    <col min="20" max="16384" width="9" style="69"/>
  </cols>
  <sheetData>
    <row r="1" spans="1:17" x14ac:dyDescent="0.2">
      <c r="A1" s="158" t="s">
        <v>48</v>
      </c>
      <c r="B1" s="158"/>
      <c r="C1" s="158"/>
      <c r="D1" s="158"/>
      <c r="E1" s="157">
        <f>'Algemene informatie'!B9</f>
        <v>0</v>
      </c>
      <c r="F1" s="157"/>
      <c r="G1" s="157"/>
      <c r="H1" s="59"/>
      <c r="I1" s="59"/>
      <c r="J1" s="59"/>
      <c r="K1" s="59"/>
      <c r="L1" s="59"/>
      <c r="M1" s="59"/>
      <c r="N1" s="59"/>
      <c r="O1" s="59"/>
    </row>
    <row r="2" spans="1:17" x14ac:dyDescent="0.2">
      <c r="A2" s="59" t="s">
        <v>49</v>
      </c>
      <c r="B2" s="59"/>
      <c r="C2" s="59"/>
      <c r="D2" s="59"/>
      <c r="E2" s="59"/>
      <c r="F2" s="59"/>
      <c r="G2" s="59"/>
      <c r="H2" s="59"/>
      <c r="I2" s="59"/>
      <c r="J2" s="59"/>
      <c r="K2" s="59"/>
      <c r="L2" s="59"/>
      <c r="M2" s="59"/>
      <c r="N2" s="59"/>
      <c r="O2" s="59"/>
      <c r="P2" s="100"/>
      <c r="Q2" s="98"/>
    </row>
    <row r="3" spans="1:17" s="71" customFormat="1" ht="58.5" customHeight="1" x14ac:dyDescent="0.2">
      <c r="A3" s="70" t="s">
        <v>19</v>
      </c>
      <c r="B3" s="61" t="s">
        <v>50</v>
      </c>
      <c r="C3" s="61" t="s">
        <v>51</v>
      </c>
      <c r="D3" s="61" t="s">
        <v>52</v>
      </c>
      <c r="E3" s="61" t="s">
        <v>53</v>
      </c>
      <c r="F3" s="61" t="s">
        <v>54</v>
      </c>
      <c r="G3" s="61" t="s">
        <v>55</v>
      </c>
      <c r="H3" s="61" t="s">
        <v>56</v>
      </c>
      <c r="I3" s="61" t="s">
        <v>57</v>
      </c>
      <c r="K3" s="101" t="s">
        <v>58</v>
      </c>
      <c r="L3" s="102" t="s">
        <v>59</v>
      </c>
      <c r="N3" s="69"/>
      <c r="O3" s="69"/>
    </row>
    <row r="4" spans="1:17" ht="11.25" customHeight="1" x14ac:dyDescent="0.2">
      <c r="A4" s="62">
        <v>1</v>
      </c>
      <c r="B4" s="63">
        <f>SUMIFS($I$27:$I$86,$C$27:$C$86,1)</f>
        <v>0</v>
      </c>
      <c r="C4" s="15"/>
      <c r="D4" s="15"/>
      <c r="E4" s="15"/>
      <c r="F4" s="15"/>
      <c r="G4" s="15"/>
      <c r="H4" s="15"/>
      <c r="I4" s="64">
        <f t="shared" ref="I4:I23" si="0">SUM(B4:H4)</f>
        <v>0</v>
      </c>
      <c r="K4" s="103"/>
      <c r="L4" s="163" t="s">
        <v>60</v>
      </c>
    </row>
    <row r="5" spans="1:17" ht="11.25" customHeight="1" x14ac:dyDescent="0.2">
      <c r="A5" s="62">
        <v>2</v>
      </c>
      <c r="B5" s="63">
        <f>SUMIFS($I$27:$I$86,$C$27:$C$86,2)</f>
        <v>0</v>
      </c>
      <c r="C5" s="15"/>
      <c r="D5" s="15"/>
      <c r="E5" s="15"/>
      <c r="F5" s="15"/>
      <c r="G5" s="15"/>
      <c r="H5" s="15"/>
      <c r="I5" s="64">
        <f t="shared" si="0"/>
        <v>0</v>
      </c>
      <c r="K5" s="103"/>
      <c r="L5" s="164"/>
    </row>
    <row r="6" spans="1:17" x14ac:dyDescent="0.2">
      <c r="A6" s="62">
        <v>3</v>
      </c>
      <c r="B6" s="63">
        <f>SUMIFS($I$27:$I$86,$C$27:$C$86,3)</f>
        <v>0</v>
      </c>
      <c r="C6" s="15"/>
      <c r="D6" s="15"/>
      <c r="E6" s="15"/>
      <c r="F6" s="15"/>
      <c r="G6" s="15"/>
      <c r="H6" s="15"/>
      <c r="I6" s="64">
        <f t="shared" si="0"/>
        <v>0</v>
      </c>
      <c r="K6" s="103"/>
      <c r="L6" s="164"/>
    </row>
    <row r="7" spans="1:17" x14ac:dyDescent="0.2">
      <c r="A7" s="62">
        <v>4</v>
      </c>
      <c r="B7" s="63">
        <f>SUMIFS($I$27:$I$86,$C$27:$C$86,4)</f>
        <v>0</v>
      </c>
      <c r="C7" s="15"/>
      <c r="D7" s="15"/>
      <c r="E7" s="15"/>
      <c r="F7" s="15"/>
      <c r="G7" s="15"/>
      <c r="H7" s="15"/>
      <c r="I7" s="64">
        <f t="shared" si="0"/>
        <v>0</v>
      </c>
      <c r="K7" s="103"/>
      <c r="L7" s="164"/>
    </row>
    <row r="8" spans="1:17" x14ac:dyDescent="0.2">
      <c r="A8" s="62">
        <v>5</v>
      </c>
      <c r="B8" s="63">
        <f>SUMIFS($I$27:$I$86,$C$27:$C$86,5)</f>
        <v>0</v>
      </c>
      <c r="C8" s="15"/>
      <c r="D8" s="15"/>
      <c r="E8" s="15"/>
      <c r="F8" s="15"/>
      <c r="G8" s="15"/>
      <c r="H8" s="15"/>
      <c r="I8" s="64">
        <f t="shared" si="0"/>
        <v>0</v>
      </c>
      <c r="K8" s="103"/>
      <c r="L8" s="164"/>
    </row>
    <row r="9" spans="1:17" x14ac:dyDescent="0.2">
      <c r="A9" s="62">
        <v>6</v>
      </c>
      <c r="B9" s="63">
        <f>SUMIFS($I$27:$I$86,$C$27:$C$86,6)</f>
        <v>0</v>
      </c>
      <c r="C9" s="15"/>
      <c r="D9" s="15"/>
      <c r="E9" s="15"/>
      <c r="F9" s="15"/>
      <c r="G9" s="15"/>
      <c r="H9" s="15"/>
      <c r="I9" s="64">
        <f t="shared" si="0"/>
        <v>0</v>
      </c>
      <c r="K9" s="103"/>
      <c r="L9" s="164"/>
    </row>
    <row r="10" spans="1:17" x14ac:dyDescent="0.2">
      <c r="A10" s="62">
        <v>7</v>
      </c>
      <c r="B10" s="63">
        <f>SUMIFS($I$27:$I$86,$C$27:$C$86,7)</f>
        <v>0</v>
      </c>
      <c r="C10" s="15"/>
      <c r="D10" s="15"/>
      <c r="E10" s="15"/>
      <c r="F10" s="15"/>
      <c r="G10" s="15"/>
      <c r="H10" s="15"/>
      <c r="I10" s="64">
        <f t="shared" si="0"/>
        <v>0</v>
      </c>
      <c r="K10" s="103"/>
      <c r="L10" s="164"/>
    </row>
    <row r="11" spans="1:17" x14ac:dyDescent="0.2">
      <c r="A11" s="62">
        <v>8</v>
      </c>
      <c r="B11" s="63">
        <f>SUMIFS($I$27:$I$86,$C$27:$C$86,8)</f>
        <v>0</v>
      </c>
      <c r="C11" s="15"/>
      <c r="D11" s="15"/>
      <c r="E11" s="15"/>
      <c r="F11" s="15"/>
      <c r="G11" s="15"/>
      <c r="H11" s="15"/>
      <c r="I11" s="64">
        <f t="shared" si="0"/>
        <v>0</v>
      </c>
      <c r="K11" s="103"/>
      <c r="L11" s="164"/>
    </row>
    <row r="12" spans="1:17" ht="11.25" hidden="1" customHeight="1" x14ac:dyDescent="0.2">
      <c r="A12" s="62">
        <v>9</v>
      </c>
      <c r="B12" s="63">
        <f>SUMIFS($I$27:$I$86,$C$27:$C$86,9)</f>
        <v>0</v>
      </c>
      <c r="C12" s="15"/>
      <c r="D12" s="15"/>
      <c r="E12" s="15"/>
      <c r="F12" s="15"/>
      <c r="G12" s="15"/>
      <c r="H12" s="15"/>
      <c r="I12" s="64">
        <f t="shared" si="0"/>
        <v>0</v>
      </c>
      <c r="K12" s="98"/>
      <c r="L12" s="164"/>
    </row>
    <row r="13" spans="1:17" ht="11.25" hidden="1" customHeight="1" x14ac:dyDescent="0.2">
      <c r="A13" s="62">
        <v>10</v>
      </c>
      <c r="B13" s="63">
        <f>SUMIFS($I$27:$I$86,$C$27:$C$86,10)</f>
        <v>0</v>
      </c>
      <c r="C13" s="15"/>
      <c r="D13" s="15"/>
      <c r="E13" s="15"/>
      <c r="F13" s="15"/>
      <c r="G13" s="15"/>
      <c r="H13" s="15"/>
      <c r="I13" s="64">
        <f t="shared" si="0"/>
        <v>0</v>
      </c>
      <c r="K13" s="98"/>
      <c r="L13" s="164"/>
    </row>
    <row r="14" spans="1:17" ht="11.25" hidden="1" customHeight="1" x14ac:dyDescent="0.2">
      <c r="A14" s="62">
        <v>11</v>
      </c>
      <c r="B14" s="63">
        <f>SUMIFS($I$27:$I$86,$C$27:$C$86,11)</f>
        <v>0</v>
      </c>
      <c r="C14" s="15"/>
      <c r="D14" s="15"/>
      <c r="E14" s="15"/>
      <c r="F14" s="15"/>
      <c r="G14" s="15"/>
      <c r="H14" s="15"/>
      <c r="I14" s="64">
        <f t="shared" si="0"/>
        <v>0</v>
      </c>
      <c r="K14" s="98"/>
      <c r="L14" s="164"/>
    </row>
    <row r="15" spans="1:17" ht="11.25" hidden="1" customHeight="1" x14ac:dyDescent="0.2">
      <c r="A15" s="62">
        <v>12</v>
      </c>
      <c r="B15" s="63">
        <f>SUMIFS($I$27:$I$86,$C$27:$C$86,12)</f>
        <v>0</v>
      </c>
      <c r="C15" s="15"/>
      <c r="D15" s="15"/>
      <c r="E15" s="15"/>
      <c r="F15" s="15"/>
      <c r="G15" s="15"/>
      <c r="H15" s="15"/>
      <c r="I15" s="64">
        <f t="shared" si="0"/>
        <v>0</v>
      </c>
      <c r="K15" s="98"/>
      <c r="L15" s="164"/>
    </row>
    <row r="16" spans="1:17" ht="11.25" hidden="1" customHeight="1" x14ac:dyDescent="0.2">
      <c r="A16" s="62">
        <v>13</v>
      </c>
      <c r="B16" s="63">
        <f>SUMIFS($I$27:$I$86,$C$27:$C$86,13)</f>
        <v>0</v>
      </c>
      <c r="C16" s="15"/>
      <c r="D16" s="15"/>
      <c r="E16" s="15"/>
      <c r="F16" s="15"/>
      <c r="G16" s="15"/>
      <c r="H16" s="15"/>
      <c r="I16" s="64">
        <f t="shared" si="0"/>
        <v>0</v>
      </c>
      <c r="K16" s="98"/>
      <c r="L16" s="164"/>
    </row>
    <row r="17" spans="1:17" ht="11.25" hidden="1" customHeight="1" x14ac:dyDescent="0.2">
      <c r="A17" s="62">
        <v>14</v>
      </c>
      <c r="B17" s="63">
        <f>SUMIFS($I$27:$I$86,$C$27:$C$86,14)</f>
        <v>0</v>
      </c>
      <c r="C17" s="15"/>
      <c r="D17" s="15"/>
      <c r="E17" s="15"/>
      <c r="F17" s="15"/>
      <c r="G17" s="15"/>
      <c r="H17" s="15"/>
      <c r="I17" s="64">
        <f t="shared" si="0"/>
        <v>0</v>
      </c>
      <c r="K17" s="98"/>
      <c r="L17" s="164"/>
    </row>
    <row r="18" spans="1:17" ht="11.25" hidden="1" customHeight="1" x14ac:dyDescent="0.2">
      <c r="A18" s="62">
        <v>15</v>
      </c>
      <c r="B18" s="63">
        <f>SUMIFS($I$27:$I$86,$C$27:$C$86,15)</f>
        <v>0</v>
      </c>
      <c r="C18" s="15"/>
      <c r="D18" s="15"/>
      <c r="E18" s="15"/>
      <c r="F18" s="15"/>
      <c r="G18" s="15"/>
      <c r="H18" s="15"/>
      <c r="I18" s="64">
        <f t="shared" si="0"/>
        <v>0</v>
      </c>
      <c r="K18" s="98"/>
      <c r="L18" s="164"/>
    </row>
    <row r="19" spans="1:17" ht="11.25" hidden="1" customHeight="1" x14ac:dyDescent="0.2">
      <c r="A19" s="62">
        <v>16</v>
      </c>
      <c r="B19" s="63">
        <f>SUMIFS($I$27:$I$86,$C$27:$C$86,16)</f>
        <v>0</v>
      </c>
      <c r="C19" s="15"/>
      <c r="D19" s="15"/>
      <c r="E19" s="15"/>
      <c r="F19" s="15"/>
      <c r="G19" s="15"/>
      <c r="H19" s="15"/>
      <c r="I19" s="64">
        <f t="shared" si="0"/>
        <v>0</v>
      </c>
      <c r="K19" s="98"/>
      <c r="L19" s="164"/>
    </row>
    <row r="20" spans="1:17" ht="11.25" hidden="1" customHeight="1" x14ac:dyDescent="0.2">
      <c r="A20" s="62">
        <v>17</v>
      </c>
      <c r="B20" s="63">
        <f>SUMIFS($I$27:$I$86,$C$27:$C$86,17)</f>
        <v>0</v>
      </c>
      <c r="C20" s="15"/>
      <c r="D20" s="15"/>
      <c r="E20" s="15"/>
      <c r="F20" s="15"/>
      <c r="G20" s="15"/>
      <c r="H20" s="15"/>
      <c r="I20" s="64">
        <f t="shared" si="0"/>
        <v>0</v>
      </c>
      <c r="K20" s="98"/>
      <c r="L20" s="164"/>
    </row>
    <row r="21" spans="1:17" ht="11.25" hidden="1" customHeight="1" x14ac:dyDescent="0.2">
      <c r="A21" s="62">
        <v>18</v>
      </c>
      <c r="B21" s="63">
        <f>SUMIFS($I$27:$I$86,$C$27:$C$86,18)</f>
        <v>0</v>
      </c>
      <c r="C21" s="15"/>
      <c r="D21" s="15"/>
      <c r="E21" s="15"/>
      <c r="F21" s="15"/>
      <c r="G21" s="15"/>
      <c r="H21" s="15"/>
      <c r="I21" s="64">
        <f t="shared" si="0"/>
        <v>0</v>
      </c>
      <c r="K21" s="98"/>
      <c r="L21" s="164"/>
    </row>
    <row r="22" spans="1:17" ht="11.25" hidden="1" customHeight="1" x14ac:dyDescent="0.2">
      <c r="A22" s="62">
        <v>19</v>
      </c>
      <c r="B22" s="63">
        <f>SUMIFS($I$27:$I$86,$C$27:$C$86,19)</f>
        <v>0</v>
      </c>
      <c r="C22" s="15"/>
      <c r="D22" s="15"/>
      <c r="E22" s="15"/>
      <c r="F22" s="15"/>
      <c r="G22" s="15"/>
      <c r="H22" s="15"/>
      <c r="I22" s="64">
        <f t="shared" si="0"/>
        <v>0</v>
      </c>
      <c r="K22" s="98"/>
      <c r="L22" s="164"/>
    </row>
    <row r="23" spans="1:17" ht="11.25" hidden="1" customHeight="1" x14ac:dyDescent="0.2">
      <c r="A23" s="62">
        <v>20</v>
      </c>
      <c r="B23" s="63">
        <f>SUMIFS($I$27:$I$86,$C$27:$C$86,20)</f>
        <v>0</v>
      </c>
      <c r="C23" s="15"/>
      <c r="D23" s="15"/>
      <c r="E23" s="15"/>
      <c r="F23" s="15"/>
      <c r="G23" s="15"/>
      <c r="H23" s="15"/>
      <c r="I23" s="64">
        <f t="shared" si="0"/>
        <v>0</v>
      </c>
      <c r="K23" s="98"/>
      <c r="L23" s="164"/>
    </row>
    <row r="24" spans="1:17" x14ac:dyDescent="0.2">
      <c r="A24" s="65" t="s">
        <v>61</v>
      </c>
      <c r="B24" s="30">
        <f t="shared" ref="B24:G24" si="1">SUM(B4:B23)</f>
        <v>0</v>
      </c>
      <c r="C24" s="30">
        <f t="shared" si="1"/>
        <v>0</v>
      </c>
      <c r="D24" s="30">
        <f t="shared" si="1"/>
        <v>0</v>
      </c>
      <c r="E24" s="30">
        <f t="shared" si="1"/>
        <v>0</v>
      </c>
      <c r="F24" s="30">
        <f t="shared" si="1"/>
        <v>0</v>
      </c>
      <c r="G24" s="30">
        <f t="shared" si="1"/>
        <v>0</v>
      </c>
      <c r="H24" s="30">
        <f>SUM(H4:H23)</f>
        <v>0</v>
      </c>
      <c r="I24" s="30">
        <f>SUM(I4:I23)</f>
        <v>0</v>
      </c>
      <c r="K24" s="98"/>
      <c r="L24" s="164"/>
    </row>
    <row r="25" spans="1:17" x14ac:dyDescent="0.2">
      <c r="A25" s="59"/>
      <c r="B25" s="59"/>
      <c r="C25" s="59"/>
      <c r="D25" s="59"/>
      <c r="E25" s="72"/>
      <c r="F25" s="59"/>
      <c r="G25" s="59"/>
      <c r="H25" s="59"/>
      <c r="I25" s="59"/>
      <c r="J25" s="98"/>
      <c r="K25" s="59"/>
      <c r="L25" s="164"/>
      <c r="O25" s="103"/>
      <c r="P25" s="103"/>
      <c r="Q25" s="103"/>
    </row>
    <row r="26" spans="1:17" s="71" customFormat="1" ht="72.75" customHeight="1" x14ac:dyDescent="0.2">
      <c r="A26" s="162" t="s">
        <v>62</v>
      </c>
      <c r="B26" s="162"/>
      <c r="C26" s="135" t="s">
        <v>63</v>
      </c>
      <c r="D26" s="137" t="s">
        <v>64</v>
      </c>
      <c r="E26" s="79"/>
      <c r="F26" s="138"/>
      <c r="G26" s="135" t="s">
        <v>65</v>
      </c>
      <c r="H26" s="135" t="s">
        <v>50</v>
      </c>
      <c r="I26" s="135" t="s">
        <v>66</v>
      </c>
      <c r="J26" s="98"/>
      <c r="K26" s="69"/>
      <c r="L26" s="165"/>
      <c r="M26" s="69"/>
      <c r="N26" s="69"/>
      <c r="O26" s="69"/>
    </row>
    <row r="27" spans="1:17" ht="13.5" customHeight="1" x14ac:dyDescent="0.2">
      <c r="A27" s="159"/>
      <c r="B27" s="159"/>
      <c r="C27" s="136"/>
      <c r="D27" s="160"/>
      <c r="E27" s="161"/>
      <c r="F27" s="161"/>
      <c r="G27" s="136"/>
      <c r="H27" s="73">
        <v>60</v>
      </c>
      <c r="I27" s="125">
        <f>G27*H27</f>
        <v>0</v>
      </c>
      <c r="J27" s="98"/>
      <c r="P27" s="126"/>
    </row>
    <row r="28" spans="1:17" x14ac:dyDescent="0.2">
      <c r="A28" s="159"/>
      <c r="B28" s="159"/>
      <c r="C28" s="136"/>
      <c r="D28" s="160"/>
      <c r="E28" s="161"/>
      <c r="F28" s="161"/>
      <c r="G28" s="136"/>
      <c r="H28" s="73">
        <v>60</v>
      </c>
      <c r="I28" s="125">
        <f t="shared" ref="I28:I86" si="2">G28*H28</f>
        <v>0</v>
      </c>
      <c r="J28" s="98"/>
      <c r="K28" s="105"/>
    </row>
    <row r="29" spans="1:17" x14ac:dyDescent="0.2">
      <c r="A29" s="159"/>
      <c r="B29" s="159"/>
      <c r="C29" s="136"/>
      <c r="D29" s="160"/>
      <c r="E29" s="161"/>
      <c r="F29" s="161"/>
      <c r="G29" s="136"/>
      <c r="H29" s="73">
        <v>60</v>
      </c>
      <c r="I29" s="125">
        <f t="shared" si="2"/>
        <v>0</v>
      </c>
      <c r="J29" s="98"/>
      <c r="K29" s="105"/>
    </row>
    <row r="30" spans="1:17" ht="11.25" customHeight="1" x14ac:dyDescent="0.2">
      <c r="A30" s="159"/>
      <c r="B30" s="159"/>
      <c r="C30" s="136"/>
      <c r="D30" s="160"/>
      <c r="E30" s="161"/>
      <c r="F30" s="161"/>
      <c r="G30" s="136"/>
      <c r="H30" s="73">
        <v>60</v>
      </c>
      <c r="I30" s="125">
        <f t="shared" si="2"/>
        <v>0</v>
      </c>
      <c r="J30" s="98"/>
      <c r="K30" s="105"/>
    </row>
    <row r="31" spans="1:17" ht="11.25" customHeight="1" x14ac:dyDescent="0.2">
      <c r="A31" s="159"/>
      <c r="B31" s="159"/>
      <c r="C31" s="136"/>
      <c r="D31" s="160"/>
      <c r="E31" s="161"/>
      <c r="F31" s="161"/>
      <c r="G31" s="136"/>
      <c r="H31" s="73">
        <v>60</v>
      </c>
      <c r="I31" s="125">
        <f t="shared" si="2"/>
        <v>0</v>
      </c>
      <c r="J31" s="98"/>
      <c r="K31" s="105"/>
    </row>
    <row r="32" spans="1:17" x14ac:dyDescent="0.2">
      <c r="A32" s="159"/>
      <c r="B32" s="159"/>
      <c r="C32" s="136"/>
      <c r="D32" s="160"/>
      <c r="E32" s="161"/>
      <c r="F32" s="161"/>
      <c r="G32" s="136"/>
      <c r="H32" s="73">
        <v>60</v>
      </c>
      <c r="I32" s="125">
        <f t="shared" si="2"/>
        <v>0</v>
      </c>
      <c r="J32" s="98"/>
      <c r="K32" s="105"/>
    </row>
    <row r="33" spans="1:14" ht="11.25" customHeight="1" x14ac:dyDescent="0.2">
      <c r="A33" s="159"/>
      <c r="B33" s="159"/>
      <c r="C33" s="136"/>
      <c r="D33" s="160"/>
      <c r="E33" s="161"/>
      <c r="F33" s="161"/>
      <c r="G33" s="136"/>
      <c r="H33" s="73">
        <v>60</v>
      </c>
      <c r="I33" s="125">
        <f t="shared" si="2"/>
        <v>0</v>
      </c>
      <c r="J33" s="98"/>
      <c r="K33" s="105"/>
    </row>
    <row r="34" spans="1:14" ht="11.25" customHeight="1" x14ac:dyDescent="0.2">
      <c r="A34" s="159"/>
      <c r="B34" s="159"/>
      <c r="C34" s="136"/>
      <c r="D34" s="160"/>
      <c r="E34" s="161"/>
      <c r="F34" s="161"/>
      <c r="G34" s="136"/>
      <c r="H34" s="73">
        <v>60</v>
      </c>
      <c r="I34" s="125">
        <f t="shared" si="2"/>
        <v>0</v>
      </c>
      <c r="J34" s="98"/>
      <c r="K34" s="105"/>
    </row>
    <row r="35" spans="1:14" x14ac:dyDescent="0.2">
      <c r="A35" s="159"/>
      <c r="B35" s="159"/>
      <c r="C35" s="136"/>
      <c r="D35" s="160"/>
      <c r="E35" s="161"/>
      <c r="F35" s="161"/>
      <c r="G35" s="136"/>
      <c r="H35" s="73">
        <v>60</v>
      </c>
      <c r="I35" s="125">
        <f t="shared" si="2"/>
        <v>0</v>
      </c>
      <c r="J35" s="98"/>
      <c r="K35" s="105"/>
    </row>
    <row r="36" spans="1:14" x14ac:dyDescent="0.2">
      <c r="A36" s="159"/>
      <c r="B36" s="159"/>
      <c r="C36" s="136"/>
      <c r="D36" s="160"/>
      <c r="E36" s="161"/>
      <c r="F36" s="161"/>
      <c r="G36" s="136"/>
      <c r="H36" s="73">
        <v>60</v>
      </c>
      <c r="I36" s="125">
        <f t="shared" si="2"/>
        <v>0</v>
      </c>
      <c r="J36" s="98"/>
      <c r="K36" s="105"/>
    </row>
    <row r="37" spans="1:14" x14ac:dyDescent="0.2">
      <c r="A37" s="159"/>
      <c r="B37" s="159"/>
      <c r="C37" s="136"/>
      <c r="D37" s="160"/>
      <c r="E37" s="161"/>
      <c r="F37" s="161"/>
      <c r="G37" s="136"/>
      <c r="H37" s="73">
        <v>60</v>
      </c>
      <c r="I37" s="125">
        <f t="shared" si="2"/>
        <v>0</v>
      </c>
      <c r="J37" s="98"/>
      <c r="K37" s="105"/>
    </row>
    <row r="38" spans="1:14" ht="11.25" customHeight="1" x14ac:dyDescent="0.2">
      <c r="A38" s="159"/>
      <c r="B38" s="159"/>
      <c r="C38" s="136"/>
      <c r="D38" s="160"/>
      <c r="E38" s="161"/>
      <c r="F38" s="161"/>
      <c r="G38" s="136"/>
      <c r="H38" s="73">
        <v>60</v>
      </c>
      <c r="I38" s="125">
        <f t="shared" si="2"/>
        <v>0</v>
      </c>
      <c r="J38" s="98"/>
      <c r="K38" s="105"/>
    </row>
    <row r="39" spans="1:14" x14ac:dyDescent="0.2">
      <c r="A39" s="159"/>
      <c r="B39" s="159"/>
      <c r="C39" s="136"/>
      <c r="D39" s="160"/>
      <c r="E39" s="161"/>
      <c r="F39" s="161"/>
      <c r="G39" s="136"/>
      <c r="H39" s="73">
        <v>60</v>
      </c>
      <c r="I39" s="125">
        <f t="shared" si="2"/>
        <v>0</v>
      </c>
      <c r="J39" s="98"/>
      <c r="K39" s="105"/>
    </row>
    <row r="40" spans="1:14" x14ac:dyDescent="0.2">
      <c r="A40" s="159"/>
      <c r="B40" s="159"/>
      <c r="C40" s="136"/>
      <c r="D40" s="160"/>
      <c r="E40" s="161"/>
      <c r="F40" s="161"/>
      <c r="G40" s="136"/>
      <c r="H40" s="73">
        <v>60</v>
      </c>
      <c r="I40" s="125">
        <f t="shared" si="2"/>
        <v>0</v>
      </c>
      <c r="J40" s="98"/>
      <c r="K40" s="105"/>
    </row>
    <row r="41" spans="1:14" x14ac:dyDescent="0.2">
      <c r="A41" s="159"/>
      <c r="B41" s="159"/>
      <c r="C41" s="136"/>
      <c r="D41" s="160"/>
      <c r="E41" s="161"/>
      <c r="F41" s="161"/>
      <c r="G41" s="136"/>
      <c r="H41" s="73">
        <v>60</v>
      </c>
      <c r="I41" s="125">
        <f t="shared" si="2"/>
        <v>0</v>
      </c>
      <c r="J41" s="98"/>
      <c r="K41" s="105"/>
    </row>
    <row r="42" spans="1:14" x14ac:dyDescent="0.2">
      <c r="A42" s="159"/>
      <c r="B42" s="159"/>
      <c r="C42" s="136"/>
      <c r="D42" s="160"/>
      <c r="E42" s="161"/>
      <c r="F42" s="161"/>
      <c r="G42" s="136"/>
      <c r="H42" s="73">
        <v>60</v>
      </c>
      <c r="I42" s="125">
        <f t="shared" si="2"/>
        <v>0</v>
      </c>
      <c r="J42" s="98"/>
      <c r="K42" s="105"/>
    </row>
    <row r="43" spans="1:14" x14ac:dyDescent="0.2">
      <c r="A43" s="159"/>
      <c r="B43" s="159"/>
      <c r="C43" s="136"/>
      <c r="D43" s="160"/>
      <c r="E43" s="161"/>
      <c r="F43" s="161"/>
      <c r="G43" s="136"/>
      <c r="H43" s="73">
        <v>60</v>
      </c>
      <c r="I43" s="125">
        <f t="shared" si="2"/>
        <v>0</v>
      </c>
      <c r="J43" s="98"/>
      <c r="K43" s="105"/>
    </row>
    <row r="44" spans="1:14" x14ac:dyDescent="0.2">
      <c r="A44" s="159"/>
      <c r="B44" s="159"/>
      <c r="C44" s="136"/>
      <c r="D44" s="160"/>
      <c r="E44" s="161"/>
      <c r="F44" s="161"/>
      <c r="G44" s="136"/>
      <c r="H44" s="73">
        <v>60</v>
      </c>
      <c r="I44" s="125">
        <f t="shared" si="2"/>
        <v>0</v>
      </c>
      <c r="J44" s="98"/>
      <c r="K44" s="105"/>
    </row>
    <row r="45" spans="1:14" x14ac:dyDescent="0.2">
      <c r="A45" s="159"/>
      <c r="B45" s="159"/>
      <c r="C45" s="136"/>
      <c r="D45" s="160"/>
      <c r="E45" s="161"/>
      <c r="F45" s="161"/>
      <c r="G45" s="136"/>
      <c r="H45" s="73">
        <v>60</v>
      </c>
      <c r="I45" s="125">
        <f t="shared" si="2"/>
        <v>0</v>
      </c>
      <c r="J45" s="98"/>
      <c r="K45" s="105"/>
    </row>
    <row r="46" spans="1:14" x14ac:dyDescent="0.2">
      <c r="A46" s="159"/>
      <c r="B46" s="159"/>
      <c r="C46" s="136"/>
      <c r="D46" s="160"/>
      <c r="E46" s="161"/>
      <c r="F46" s="161"/>
      <c r="G46" s="136"/>
      <c r="H46" s="73">
        <v>60</v>
      </c>
      <c r="I46" s="125">
        <f t="shared" si="2"/>
        <v>0</v>
      </c>
      <c r="J46" s="98"/>
      <c r="K46" s="105"/>
    </row>
    <row r="47" spans="1:14" x14ac:dyDescent="0.2">
      <c r="A47" s="159"/>
      <c r="B47" s="159"/>
      <c r="C47" s="136"/>
      <c r="D47" s="160"/>
      <c r="E47" s="161"/>
      <c r="F47" s="161"/>
      <c r="G47" s="136"/>
      <c r="H47" s="73">
        <v>60</v>
      </c>
      <c r="I47" s="125">
        <f t="shared" si="2"/>
        <v>0</v>
      </c>
      <c r="J47" s="98"/>
      <c r="K47" s="105"/>
    </row>
    <row r="48" spans="1:14" x14ac:dyDescent="0.2">
      <c r="A48" s="159"/>
      <c r="B48" s="159"/>
      <c r="C48" s="136"/>
      <c r="D48" s="160"/>
      <c r="E48" s="161"/>
      <c r="F48" s="161"/>
      <c r="G48" s="136"/>
      <c r="H48" s="73">
        <v>60</v>
      </c>
      <c r="I48" s="125">
        <f t="shared" si="2"/>
        <v>0</v>
      </c>
      <c r="J48" s="98"/>
      <c r="K48" s="105"/>
      <c r="L48" s="75"/>
      <c r="M48" s="75"/>
      <c r="N48" s="75"/>
    </row>
    <row r="49" spans="1:14" x14ac:dyDescent="0.2">
      <c r="A49" s="159"/>
      <c r="B49" s="159"/>
      <c r="C49" s="136"/>
      <c r="D49" s="160"/>
      <c r="E49" s="161"/>
      <c r="F49" s="161"/>
      <c r="G49" s="136"/>
      <c r="H49" s="73">
        <v>60</v>
      </c>
      <c r="I49" s="125">
        <f t="shared" si="2"/>
        <v>0</v>
      </c>
      <c r="J49" s="98"/>
      <c r="K49" s="105"/>
      <c r="L49" s="75"/>
      <c r="M49" s="75"/>
      <c r="N49" s="75"/>
    </row>
    <row r="50" spans="1:14" x14ac:dyDescent="0.2">
      <c r="A50" s="159"/>
      <c r="B50" s="159"/>
      <c r="C50" s="136"/>
      <c r="D50" s="160"/>
      <c r="E50" s="161"/>
      <c r="F50" s="161"/>
      <c r="G50" s="136"/>
      <c r="H50" s="73">
        <v>60</v>
      </c>
      <c r="I50" s="125">
        <f t="shared" si="2"/>
        <v>0</v>
      </c>
      <c r="J50" s="98"/>
      <c r="K50" s="105"/>
      <c r="L50" s="75"/>
      <c r="M50" s="75"/>
      <c r="N50" s="75"/>
    </row>
    <row r="51" spans="1:14" x14ac:dyDescent="0.2">
      <c r="A51" s="159"/>
      <c r="B51" s="159"/>
      <c r="C51" s="136"/>
      <c r="D51" s="160"/>
      <c r="E51" s="161"/>
      <c r="F51" s="161"/>
      <c r="G51" s="136"/>
      <c r="H51" s="73">
        <v>60</v>
      </c>
      <c r="I51" s="125">
        <f t="shared" si="2"/>
        <v>0</v>
      </c>
      <c r="J51" s="98"/>
      <c r="K51" s="105"/>
      <c r="L51" s="75"/>
      <c r="M51" s="75"/>
      <c r="N51" s="75"/>
    </row>
    <row r="52" spans="1:14" x14ac:dyDescent="0.2">
      <c r="A52" s="159"/>
      <c r="B52" s="159"/>
      <c r="C52" s="136"/>
      <c r="D52" s="160"/>
      <c r="E52" s="161"/>
      <c r="F52" s="161"/>
      <c r="G52" s="136"/>
      <c r="H52" s="73">
        <v>60</v>
      </c>
      <c r="I52" s="125">
        <f t="shared" si="2"/>
        <v>0</v>
      </c>
      <c r="J52" s="98"/>
      <c r="K52" s="105"/>
      <c r="L52" s="75"/>
      <c r="M52" s="75"/>
      <c r="N52" s="75"/>
    </row>
    <row r="53" spans="1:14" x14ac:dyDescent="0.2">
      <c r="A53" s="159"/>
      <c r="B53" s="159"/>
      <c r="C53" s="136"/>
      <c r="D53" s="160"/>
      <c r="E53" s="161"/>
      <c r="F53" s="161"/>
      <c r="G53" s="136"/>
      <c r="H53" s="73">
        <v>60</v>
      </c>
      <c r="I53" s="125">
        <f t="shared" si="2"/>
        <v>0</v>
      </c>
      <c r="J53" s="98"/>
      <c r="K53" s="105"/>
      <c r="L53" s="75"/>
      <c r="M53" s="75"/>
      <c r="N53" s="75"/>
    </row>
    <row r="54" spans="1:14" x14ac:dyDescent="0.2">
      <c r="A54" s="159"/>
      <c r="B54" s="159"/>
      <c r="C54" s="136"/>
      <c r="D54" s="160"/>
      <c r="E54" s="161"/>
      <c r="F54" s="161"/>
      <c r="G54" s="136"/>
      <c r="H54" s="73">
        <v>60</v>
      </c>
      <c r="I54" s="125">
        <f t="shared" si="2"/>
        <v>0</v>
      </c>
      <c r="J54" s="98"/>
      <c r="K54" s="105"/>
      <c r="L54" s="75"/>
      <c r="M54" s="75"/>
      <c r="N54" s="75"/>
    </row>
    <row r="55" spans="1:14" x14ac:dyDescent="0.2">
      <c r="A55" s="159"/>
      <c r="B55" s="159"/>
      <c r="C55" s="136"/>
      <c r="D55" s="160"/>
      <c r="E55" s="161"/>
      <c r="F55" s="161"/>
      <c r="G55" s="136"/>
      <c r="H55" s="73">
        <v>60</v>
      </c>
      <c r="I55" s="125">
        <f t="shared" si="2"/>
        <v>0</v>
      </c>
      <c r="J55" s="98"/>
      <c r="K55" s="105"/>
      <c r="L55" s="75"/>
      <c r="M55" s="75"/>
      <c r="N55" s="75"/>
    </row>
    <row r="56" spans="1:14" x14ac:dyDescent="0.2">
      <c r="A56" s="159"/>
      <c r="B56" s="159"/>
      <c r="C56" s="136"/>
      <c r="D56" s="160"/>
      <c r="E56" s="161"/>
      <c r="F56" s="161"/>
      <c r="G56" s="136"/>
      <c r="H56" s="73">
        <v>60</v>
      </c>
      <c r="I56" s="125">
        <f t="shared" si="2"/>
        <v>0</v>
      </c>
      <c r="J56" s="98"/>
      <c r="K56" s="105"/>
      <c r="L56" s="75"/>
      <c r="M56" s="75"/>
      <c r="N56" s="75"/>
    </row>
    <row r="57" spans="1:14" x14ac:dyDescent="0.2">
      <c r="A57" s="159"/>
      <c r="B57" s="159"/>
      <c r="C57" s="136"/>
      <c r="D57" s="160"/>
      <c r="E57" s="161"/>
      <c r="F57" s="161"/>
      <c r="G57" s="136"/>
      <c r="H57" s="73">
        <v>60</v>
      </c>
      <c r="I57" s="125">
        <f t="shared" si="2"/>
        <v>0</v>
      </c>
      <c r="J57" s="98"/>
      <c r="K57" s="105"/>
      <c r="L57" s="75"/>
      <c r="M57" s="75"/>
      <c r="N57" s="75"/>
    </row>
    <row r="58" spans="1:14" x14ac:dyDescent="0.2">
      <c r="A58" s="159"/>
      <c r="B58" s="159"/>
      <c r="C58" s="136"/>
      <c r="D58" s="160"/>
      <c r="E58" s="161"/>
      <c r="F58" s="161"/>
      <c r="G58" s="136"/>
      <c r="H58" s="73">
        <v>60</v>
      </c>
      <c r="I58" s="125">
        <f t="shared" si="2"/>
        <v>0</v>
      </c>
      <c r="J58" s="98"/>
      <c r="K58" s="105"/>
      <c r="L58" s="75"/>
      <c r="M58" s="75"/>
      <c r="N58" s="75"/>
    </row>
    <row r="59" spans="1:14" x14ac:dyDescent="0.2">
      <c r="A59" s="159"/>
      <c r="B59" s="159"/>
      <c r="C59" s="136"/>
      <c r="D59" s="160"/>
      <c r="E59" s="161"/>
      <c r="F59" s="161"/>
      <c r="G59" s="136"/>
      <c r="H59" s="73">
        <v>60</v>
      </c>
      <c r="I59" s="125">
        <f t="shared" si="2"/>
        <v>0</v>
      </c>
      <c r="J59" s="98"/>
      <c r="K59" s="105"/>
      <c r="L59" s="75"/>
      <c r="M59" s="75"/>
      <c r="N59" s="75"/>
    </row>
    <row r="60" spans="1:14" x14ac:dyDescent="0.2">
      <c r="A60" s="159"/>
      <c r="B60" s="159"/>
      <c r="C60" s="136"/>
      <c r="D60" s="160"/>
      <c r="E60" s="161"/>
      <c r="F60" s="161"/>
      <c r="G60" s="136"/>
      <c r="H60" s="73">
        <v>60</v>
      </c>
      <c r="I60" s="125">
        <f t="shared" si="2"/>
        <v>0</v>
      </c>
      <c r="J60" s="98"/>
      <c r="K60" s="105"/>
      <c r="L60" s="75"/>
      <c r="M60" s="75"/>
      <c r="N60" s="75"/>
    </row>
    <row r="61" spans="1:14" x14ac:dyDescent="0.2">
      <c r="A61" s="159"/>
      <c r="B61" s="159"/>
      <c r="C61" s="136"/>
      <c r="D61" s="160"/>
      <c r="E61" s="161"/>
      <c r="F61" s="161"/>
      <c r="G61" s="136"/>
      <c r="H61" s="73">
        <v>60</v>
      </c>
      <c r="I61" s="125">
        <f t="shared" si="2"/>
        <v>0</v>
      </c>
      <c r="J61" s="98"/>
      <c r="K61" s="105"/>
      <c r="L61" s="75"/>
      <c r="M61" s="75"/>
      <c r="N61" s="75"/>
    </row>
    <row r="62" spans="1:14" x14ac:dyDescent="0.2">
      <c r="A62" s="159"/>
      <c r="B62" s="159"/>
      <c r="C62" s="136"/>
      <c r="D62" s="160"/>
      <c r="E62" s="161"/>
      <c r="F62" s="161"/>
      <c r="G62" s="136"/>
      <c r="H62" s="73">
        <v>60</v>
      </c>
      <c r="I62" s="125">
        <f t="shared" si="2"/>
        <v>0</v>
      </c>
      <c r="J62" s="98"/>
      <c r="K62" s="105"/>
      <c r="L62" s="75"/>
      <c r="M62" s="75"/>
      <c r="N62" s="75"/>
    </row>
    <row r="63" spans="1:14" x14ac:dyDescent="0.2">
      <c r="A63" s="159"/>
      <c r="B63" s="159"/>
      <c r="C63" s="136"/>
      <c r="D63" s="160"/>
      <c r="E63" s="161"/>
      <c r="F63" s="161"/>
      <c r="G63" s="136"/>
      <c r="H63" s="73">
        <v>60</v>
      </c>
      <c r="I63" s="125">
        <f t="shared" si="2"/>
        <v>0</v>
      </c>
      <c r="J63" s="98"/>
      <c r="K63" s="105"/>
      <c r="L63" s="75"/>
      <c r="M63" s="75"/>
      <c r="N63" s="75"/>
    </row>
    <row r="64" spans="1:14" x14ac:dyDescent="0.2">
      <c r="A64" s="159"/>
      <c r="B64" s="159"/>
      <c r="C64" s="136"/>
      <c r="D64" s="160"/>
      <c r="E64" s="161"/>
      <c r="F64" s="161"/>
      <c r="G64" s="136"/>
      <c r="H64" s="73">
        <v>60</v>
      </c>
      <c r="I64" s="125">
        <f t="shared" si="2"/>
        <v>0</v>
      </c>
      <c r="J64" s="98"/>
      <c r="K64" s="105"/>
      <c r="L64" s="75"/>
      <c r="M64" s="75"/>
      <c r="N64" s="75"/>
    </row>
    <row r="65" spans="1:14" x14ac:dyDescent="0.2">
      <c r="A65" s="159"/>
      <c r="B65" s="159"/>
      <c r="C65" s="136"/>
      <c r="D65" s="160"/>
      <c r="E65" s="161"/>
      <c r="F65" s="161"/>
      <c r="G65" s="136"/>
      <c r="H65" s="73">
        <v>60</v>
      </c>
      <c r="I65" s="125">
        <f t="shared" si="2"/>
        <v>0</v>
      </c>
      <c r="J65" s="98"/>
      <c r="K65" s="105"/>
      <c r="L65" s="75"/>
      <c r="M65" s="75"/>
      <c r="N65" s="75"/>
    </row>
    <row r="66" spans="1:14" x14ac:dyDescent="0.2">
      <c r="A66" s="159"/>
      <c r="B66" s="159"/>
      <c r="C66" s="136"/>
      <c r="D66" s="160"/>
      <c r="E66" s="161"/>
      <c r="F66" s="161"/>
      <c r="G66" s="136"/>
      <c r="H66" s="73">
        <v>60</v>
      </c>
      <c r="I66" s="125">
        <f t="shared" si="2"/>
        <v>0</v>
      </c>
      <c r="J66" s="98"/>
      <c r="K66" s="105"/>
      <c r="L66" s="75"/>
      <c r="M66" s="75"/>
      <c r="N66" s="75"/>
    </row>
    <row r="67" spans="1:14" x14ac:dyDescent="0.2">
      <c r="A67" s="159"/>
      <c r="B67" s="159"/>
      <c r="C67" s="136"/>
      <c r="D67" s="160"/>
      <c r="E67" s="161"/>
      <c r="F67" s="161"/>
      <c r="G67" s="136"/>
      <c r="H67" s="73">
        <v>60</v>
      </c>
      <c r="I67" s="125">
        <f t="shared" si="2"/>
        <v>0</v>
      </c>
      <c r="J67" s="98"/>
      <c r="K67" s="105"/>
      <c r="L67" s="75"/>
      <c r="M67" s="75"/>
      <c r="N67" s="75"/>
    </row>
    <row r="68" spans="1:14" x14ac:dyDescent="0.2">
      <c r="A68" s="159"/>
      <c r="B68" s="159"/>
      <c r="C68" s="136"/>
      <c r="D68" s="160"/>
      <c r="E68" s="161"/>
      <c r="F68" s="161"/>
      <c r="G68" s="136"/>
      <c r="H68" s="73">
        <v>60</v>
      </c>
      <c r="I68" s="125">
        <f t="shared" si="2"/>
        <v>0</v>
      </c>
      <c r="J68" s="98"/>
      <c r="K68" s="105"/>
      <c r="L68" s="75"/>
      <c r="M68" s="75"/>
      <c r="N68" s="75"/>
    </row>
    <row r="69" spans="1:14" x14ac:dyDescent="0.2">
      <c r="A69" s="159"/>
      <c r="B69" s="159"/>
      <c r="C69" s="136"/>
      <c r="D69" s="160"/>
      <c r="E69" s="161"/>
      <c r="F69" s="161"/>
      <c r="G69" s="136"/>
      <c r="H69" s="73">
        <v>60</v>
      </c>
      <c r="I69" s="125">
        <f t="shared" si="2"/>
        <v>0</v>
      </c>
      <c r="J69" s="98"/>
      <c r="K69" s="105"/>
      <c r="L69" s="75"/>
      <c r="M69" s="75"/>
      <c r="N69" s="75"/>
    </row>
    <row r="70" spans="1:14" x14ac:dyDescent="0.2">
      <c r="A70" s="159"/>
      <c r="B70" s="159"/>
      <c r="C70" s="136"/>
      <c r="D70" s="160"/>
      <c r="E70" s="161"/>
      <c r="F70" s="161"/>
      <c r="G70" s="136"/>
      <c r="H70" s="73">
        <v>60</v>
      </c>
      <c r="I70" s="125">
        <f t="shared" si="2"/>
        <v>0</v>
      </c>
      <c r="J70" s="98"/>
      <c r="K70" s="105"/>
      <c r="L70" s="75"/>
      <c r="M70" s="75"/>
      <c r="N70" s="75"/>
    </row>
    <row r="71" spans="1:14" x14ac:dyDescent="0.2">
      <c r="A71" s="159"/>
      <c r="B71" s="159"/>
      <c r="C71" s="136"/>
      <c r="D71" s="160"/>
      <c r="E71" s="161"/>
      <c r="F71" s="161"/>
      <c r="G71" s="136"/>
      <c r="H71" s="73">
        <v>60</v>
      </c>
      <c r="I71" s="125">
        <f t="shared" si="2"/>
        <v>0</v>
      </c>
      <c r="J71" s="98"/>
      <c r="K71" s="105"/>
      <c r="L71" s="75"/>
      <c r="M71" s="75"/>
      <c r="N71" s="75"/>
    </row>
    <row r="72" spans="1:14" x14ac:dyDescent="0.2">
      <c r="A72" s="159"/>
      <c r="B72" s="159"/>
      <c r="C72" s="136"/>
      <c r="D72" s="160"/>
      <c r="E72" s="161"/>
      <c r="F72" s="161"/>
      <c r="G72" s="136"/>
      <c r="H72" s="73">
        <v>60</v>
      </c>
      <c r="I72" s="125">
        <f t="shared" si="2"/>
        <v>0</v>
      </c>
      <c r="J72" s="98"/>
      <c r="K72" s="105"/>
      <c r="L72" s="75"/>
      <c r="M72" s="75"/>
      <c r="N72" s="75"/>
    </row>
    <row r="73" spans="1:14" x14ac:dyDescent="0.2">
      <c r="A73" s="159"/>
      <c r="B73" s="159"/>
      <c r="C73" s="136"/>
      <c r="D73" s="160"/>
      <c r="E73" s="161"/>
      <c r="F73" s="161"/>
      <c r="G73" s="136"/>
      <c r="H73" s="73">
        <v>60</v>
      </c>
      <c r="I73" s="125">
        <f t="shared" si="2"/>
        <v>0</v>
      </c>
      <c r="J73" s="98"/>
      <c r="K73" s="105"/>
      <c r="L73" s="75"/>
      <c r="M73" s="75"/>
      <c r="N73" s="75"/>
    </row>
    <row r="74" spans="1:14" x14ac:dyDescent="0.2">
      <c r="A74" s="159"/>
      <c r="B74" s="159"/>
      <c r="C74" s="136"/>
      <c r="D74" s="160"/>
      <c r="E74" s="161"/>
      <c r="F74" s="161"/>
      <c r="G74" s="136"/>
      <c r="H74" s="73">
        <v>60</v>
      </c>
      <c r="I74" s="125">
        <f t="shared" si="2"/>
        <v>0</v>
      </c>
      <c r="J74" s="98"/>
      <c r="K74" s="105"/>
      <c r="L74" s="75"/>
      <c r="M74" s="75"/>
      <c r="N74" s="75"/>
    </row>
    <row r="75" spans="1:14" x14ac:dyDescent="0.2">
      <c r="A75" s="159"/>
      <c r="B75" s="159"/>
      <c r="C75" s="136"/>
      <c r="D75" s="160"/>
      <c r="E75" s="161"/>
      <c r="F75" s="161"/>
      <c r="G75" s="136"/>
      <c r="H75" s="73">
        <v>60</v>
      </c>
      <c r="I75" s="125">
        <f t="shared" si="2"/>
        <v>0</v>
      </c>
      <c r="J75" s="98"/>
      <c r="K75" s="105"/>
      <c r="L75" s="75"/>
      <c r="M75" s="75"/>
      <c r="N75" s="75"/>
    </row>
    <row r="76" spans="1:14" x14ac:dyDescent="0.2">
      <c r="A76" s="159"/>
      <c r="B76" s="159"/>
      <c r="C76" s="136"/>
      <c r="D76" s="160"/>
      <c r="E76" s="161"/>
      <c r="F76" s="161"/>
      <c r="G76" s="136"/>
      <c r="H76" s="73">
        <v>60</v>
      </c>
      <c r="I76" s="125">
        <f t="shared" si="2"/>
        <v>0</v>
      </c>
      <c r="J76" s="98"/>
      <c r="K76" s="105"/>
      <c r="L76" s="75"/>
      <c r="M76" s="75"/>
      <c r="N76" s="75"/>
    </row>
    <row r="77" spans="1:14" x14ac:dyDescent="0.2">
      <c r="A77" s="159"/>
      <c r="B77" s="159"/>
      <c r="C77" s="136"/>
      <c r="D77" s="160"/>
      <c r="E77" s="161"/>
      <c r="F77" s="161"/>
      <c r="G77" s="136"/>
      <c r="H77" s="73">
        <v>60</v>
      </c>
      <c r="I77" s="125">
        <f t="shared" si="2"/>
        <v>0</v>
      </c>
      <c r="J77" s="98"/>
      <c r="K77" s="105"/>
      <c r="L77" s="75"/>
      <c r="M77" s="75"/>
      <c r="N77" s="75"/>
    </row>
    <row r="78" spans="1:14" x14ac:dyDescent="0.2">
      <c r="A78" s="159"/>
      <c r="B78" s="159"/>
      <c r="C78" s="136"/>
      <c r="D78" s="160"/>
      <c r="E78" s="161"/>
      <c r="F78" s="161"/>
      <c r="G78" s="136"/>
      <c r="H78" s="73">
        <v>60</v>
      </c>
      <c r="I78" s="125">
        <f t="shared" si="2"/>
        <v>0</v>
      </c>
      <c r="J78" s="98"/>
      <c r="K78" s="105"/>
      <c r="L78" s="75"/>
      <c r="M78" s="75"/>
      <c r="N78" s="75"/>
    </row>
    <row r="79" spans="1:14" x14ac:dyDescent="0.2">
      <c r="A79" s="159"/>
      <c r="B79" s="159"/>
      <c r="C79" s="136"/>
      <c r="D79" s="160"/>
      <c r="E79" s="161"/>
      <c r="F79" s="161"/>
      <c r="G79" s="136"/>
      <c r="H79" s="73">
        <v>60</v>
      </c>
      <c r="I79" s="125">
        <f t="shared" si="2"/>
        <v>0</v>
      </c>
      <c r="J79" s="98"/>
      <c r="K79" s="105"/>
      <c r="L79" s="75"/>
      <c r="M79" s="75"/>
      <c r="N79" s="75"/>
    </row>
    <row r="80" spans="1:14" x14ac:dyDescent="0.2">
      <c r="A80" s="159"/>
      <c r="B80" s="159"/>
      <c r="C80" s="136"/>
      <c r="D80" s="160"/>
      <c r="E80" s="161"/>
      <c r="F80" s="161"/>
      <c r="G80" s="136"/>
      <c r="H80" s="73">
        <v>60</v>
      </c>
      <c r="I80" s="125">
        <f t="shared" si="2"/>
        <v>0</v>
      </c>
      <c r="J80" s="98"/>
      <c r="K80" s="105"/>
      <c r="L80" s="75"/>
      <c r="M80" s="75"/>
      <c r="N80" s="75"/>
    </row>
    <row r="81" spans="1:17" x14ac:dyDescent="0.2">
      <c r="A81" s="159"/>
      <c r="B81" s="159"/>
      <c r="C81" s="136"/>
      <c r="D81" s="160"/>
      <c r="E81" s="161"/>
      <c r="F81" s="161"/>
      <c r="G81" s="136"/>
      <c r="H81" s="73">
        <v>60</v>
      </c>
      <c r="I81" s="125">
        <f t="shared" si="2"/>
        <v>0</v>
      </c>
      <c r="J81" s="98"/>
      <c r="K81" s="105"/>
      <c r="L81" s="75"/>
      <c r="M81" s="75"/>
      <c r="N81" s="75"/>
    </row>
    <row r="82" spans="1:17" x14ac:dyDescent="0.2">
      <c r="A82" s="159"/>
      <c r="B82" s="159"/>
      <c r="C82" s="136"/>
      <c r="D82" s="160"/>
      <c r="E82" s="161"/>
      <c r="F82" s="161"/>
      <c r="G82" s="136"/>
      <c r="H82" s="73">
        <v>60</v>
      </c>
      <c r="I82" s="125">
        <f t="shared" si="2"/>
        <v>0</v>
      </c>
      <c r="J82" s="98"/>
      <c r="K82" s="105"/>
      <c r="L82" s="75"/>
      <c r="M82" s="75"/>
      <c r="N82" s="75"/>
    </row>
    <row r="83" spans="1:17" x14ac:dyDescent="0.2">
      <c r="A83" s="159"/>
      <c r="B83" s="159"/>
      <c r="C83" s="136"/>
      <c r="D83" s="160"/>
      <c r="E83" s="161"/>
      <c r="F83" s="161"/>
      <c r="G83" s="136"/>
      <c r="H83" s="73">
        <v>60</v>
      </c>
      <c r="I83" s="125">
        <f t="shared" si="2"/>
        <v>0</v>
      </c>
      <c r="J83" s="98"/>
      <c r="K83" s="105"/>
      <c r="L83" s="75"/>
      <c r="M83" s="75"/>
      <c r="N83" s="75"/>
    </row>
    <row r="84" spans="1:17" x14ac:dyDescent="0.2">
      <c r="A84" s="159"/>
      <c r="B84" s="159"/>
      <c r="C84" s="136"/>
      <c r="D84" s="160"/>
      <c r="E84" s="161"/>
      <c r="F84" s="161"/>
      <c r="G84" s="136"/>
      <c r="H84" s="73">
        <v>60</v>
      </c>
      <c r="I84" s="125">
        <f t="shared" si="2"/>
        <v>0</v>
      </c>
      <c r="J84" s="98"/>
      <c r="K84" s="105"/>
      <c r="L84" s="75"/>
      <c r="M84" s="75"/>
      <c r="N84" s="75"/>
    </row>
    <row r="85" spans="1:17" x14ac:dyDescent="0.2">
      <c r="A85" s="159"/>
      <c r="B85" s="159"/>
      <c r="C85" s="136"/>
      <c r="D85" s="160"/>
      <c r="E85" s="161"/>
      <c r="F85" s="161"/>
      <c r="G85" s="136"/>
      <c r="H85" s="73">
        <v>60</v>
      </c>
      <c r="I85" s="125">
        <f t="shared" si="2"/>
        <v>0</v>
      </c>
      <c r="J85" s="98"/>
      <c r="K85" s="105"/>
      <c r="L85" s="75"/>
      <c r="M85" s="75"/>
      <c r="N85" s="75"/>
    </row>
    <row r="86" spans="1:17" x14ac:dyDescent="0.2">
      <c r="A86" s="159"/>
      <c r="B86" s="159"/>
      <c r="C86" s="136"/>
      <c r="D86" s="160"/>
      <c r="E86" s="161"/>
      <c r="F86" s="161"/>
      <c r="G86" s="136"/>
      <c r="H86" s="73">
        <v>60</v>
      </c>
      <c r="I86" s="125">
        <f t="shared" si="2"/>
        <v>0</v>
      </c>
      <c r="J86" s="98"/>
      <c r="K86" s="105"/>
      <c r="L86" s="75"/>
      <c r="M86" s="75"/>
      <c r="N86" s="75"/>
    </row>
    <row r="87" spans="1:17" x14ac:dyDescent="0.2">
      <c r="A87" s="75"/>
      <c r="B87" s="75"/>
      <c r="C87" s="75"/>
      <c r="D87" s="75"/>
      <c r="E87" s="75"/>
      <c r="F87" s="75"/>
      <c r="G87" s="75"/>
      <c r="H87" s="75"/>
      <c r="I87" s="75"/>
      <c r="J87" s="98"/>
      <c r="K87" s="75"/>
      <c r="L87" s="75"/>
      <c r="M87" s="75"/>
      <c r="N87" s="75"/>
      <c r="O87" s="75"/>
      <c r="P87" s="75"/>
      <c r="Q87" s="75"/>
    </row>
    <row r="88" spans="1:17" x14ac:dyDescent="0.2">
      <c r="A88" s="75"/>
      <c r="B88" s="75"/>
      <c r="C88" s="75"/>
      <c r="D88" s="75"/>
      <c r="E88" s="75"/>
      <c r="F88" s="75"/>
      <c r="G88" s="75"/>
      <c r="H88" s="75"/>
      <c r="I88" s="75"/>
      <c r="J88" s="75"/>
      <c r="K88" s="75"/>
      <c r="L88" s="75"/>
      <c r="M88" s="75"/>
      <c r="N88" s="75"/>
      <c r="O88" s="75"/>
      <c r="P88" s="75"/>
      <c r="Q88" s="75"/>
    </row>
    <row r="89" spans="1:17" x14ac:dyDescent="0.2">
      <c r="A89" s="75"/>
      <c r="B89" s="75"/>
      <c r="C89" s="75"/>
      <c r="D89" s="75"/>
      <c r="E89" s="75"/>
      <c r="F89" s="75"/>
      <c r="G89" s="75"/>
      <c r="H89" s="75"/>
      <c r="I89" s="75"/>
      <c r="J89" s="75"/>
      <c r="K89" s="75"/>
      <c r="L89" s="75"/>
      <c r="M89" s="75"/>
      <c r="N89" s="75"/>
      <c r="O89" s="75"/>
      <c r="P89" s="75"/>
      <c r="Q89" s="75"/>
    </row>
    <row r="90" spans="1:17" x14ac:dyDescent="0.2">
      <c r="O90" s="75"/>
      <c r="P90" s="75"/>
    </row>
    <row r="91" spans="1:17" x14ac:dyDescent="0.2">
      <c r="O91" s="75"/>
      <c r="P91" s="75"/>
    </row>
    <row r="92" spans="1:17" x14ac:dyDescent="0.2">
      <c r="O92" s="75"/>
      <c r="P92" s="75"/>
    </row>
    <row r="93" spans="1:17" x14ac:dyDescent="0.2">
      <c r="O93" s="75"/>
      <c r="P93" s="75"/>
    </row>
    <row r="94" spans="1:17" x14ac:dyDescent="0.2">
      <c r="O94" s="75"/>
      <c r="P94" s="75"/>
    </row>
    <row r="95" spans="1:17" x14ac:dyDescent="0.2">
      <c r="O95" s="75"/>
      <c r="P95" s="75"/>
    </row>
    <row r="96" spans="1:17" x14ac:dyDescent="0.2">
      <c r="O96" s="75"/>
      <c r="P96" s="75"/>
    </row>
    <row r="97" spans="15:16" x14ac:dyDescent="0.2">
      <c r="O97" s="75"/>
      <c r="P97" s="75"/>
    </row>
    <row r="98" spans="15:16" x14ac:dyDescent="0.2">
      <c r="O98" s="75"/>
      <c r="P98" s="75"/>
    </row>
    <row r="99" spans="15:16" x14ac:dyDescent="0.2">
      <c r="O99" s="75"/>
      <c r="P99" s="75"/>
    </row>
    <row r="100" spans="15:16" x14ac:dyDescent="0.2">
      <c r="O100" s="75"/>
      <c r="P100" s="75"/>
    </row>
    <row r="101" spans="15:16" x14ac:dyDescent="0.2">
      <c r="O101" s="75"/>
      <c r="P101" s="75"/>
    </row>
    <row r="102" spans="15:16" x14ac:dyDescent="0.2">
      <c r="O102" s="75"/>
      <c r="P102" s="75"/>
    </row>
    <row r="103" spans="15:16" x14ac:dyDescent="0.2">
      <c r="O103" s="75"/>
      <c r="P103" s="75"/>
    </row>
    <row r="104" spans="15:16" x14ac:dyDescent="0.2">
      <c r="O104" s="75"/>
      <c r="P104" s="75"/>
    </row>
    <row r="105" spans="15:16" x14ac:dyDescent="0.2">
      <c r="O105" s="75"/>
      <c r="P105" s="75"/>
    </row>
    <row r="106" spans="15:16" x14ac:dyDescent="0.2">
      <c r="O106" s="75"/>
      <c r="P106" s="75"/>
    </row>
    <row r="107" spans="15:16" x14ac:dyDescent="0.2">
      <c r="O107" s="75"/>
      <c r="P107" s="75"/>
    </row>
    <row r="108" spans="15:16" x14ac:dyDescent="0.2">
      <c r="O108" s="75"/>
      <c r="P108" s="75"/>
    </row>
    <row r="109" spans="15:16" x14ac:dyDescent="0.2">
      <c r="O109" s="75"/>
      <c r="P109" s="75"/>
    </row>
    <row r="110" spans="15:16" x14ac:dyDescent="0.2">
      <c r="O110" s="75"/>
      <c r="P110" s="75"/>
    </row>
    <row r="111" spans="15:16" x14ac:dyDescent="0.2">
      <c r="O111" s="75"/>
      <c r="P111" s="75"/>
    </row>
    <row r="112" spans="15:16" x14ac:dyDescent="0.2">
      <c r="O112" s="75"/>
      <c r="P112" s="75"/>
    </row>
    <row r="113" spans="15:16" x14ac:dyDescent="0.2">
      <c r="O113" s="75"/>
      <c r="P113" s="75"/>
    </row>
    <row r="114" spans="15:16" x14ac:dyDescent="0.2">
      <c r="O114" s="75"/>
      <c r="P114" s="75"/>
    </row>
    <row r="115" spans="15:16" x14ac:dyDescent="0.2">
      <c r="O115" s="75"/>
      <c r="P115" s="75"/>
    </row>
    <row r="116" spans="15:16" x14ac:dyDescent="0.2">
      <c r="O116" s="75"/>
      <c r="P116" s="75"/>
    </row>
    <row r="117" spans="15:16" x14ac:dyDescent="0.2">
      <c r="O117" s="75"/>
      <c r="P117" s="75"/>
    </row>
    <row r="118" spans="15:16" x14ac:dyDescent="0.2">
      <c r="O118" s="75"/>
      <c r="P118" s="75"/>
    </row>
    <row r="119" spans="15:16" x14ac:dyDescent="0.2">
      <c r="O119" s="75"/>
      <c r="P119" s="75"/>
    </row>
    <row r="120" spans="15:16" x14ac:dyDescent="0.2">
      <c r="O120" s="75"/>
      <c r="P120" s="75"/>
    </row>
    <row r="121" spans="15:16" x14ac:dyDescent="0.2">
      <c r="O121" s="75"/>
      <c r="P121" s="75"/>
    </row>
    <row r="122" spans="15:16" x14ac:dyDescent="0.2">
      <c r="O122" s="75"/>
      <c r="P122" s="75"/>
    </row>
    <row r="123" spans="15:16" x14ac:dyDescent="0.2">
      <c r="O123" s="75"/>
      <c r="P123" s="75"/>
    </row>
    <row r="124" spans="15:16" x14ac:dyDescent="0.2">
      <c r="O124" s="75"/>
      <c r="P124" s="75"/>
    </row>
    <row r="125" spans="15:16" x14ac:dyDescent="0.2">
      <c r="O125" s="75"/>
      <c r="P125" s="75"/>
    </row>
    <row r="126" spans="15:16" x14ac:dyDescent="0.2">
      <c r="O126" s="75"/>
      <c r="P126" s="75"/>
    </row>
    <row r="127" spans="15:16" x14ac:dyDescent="0.2">
      <c r="O127" s="75"/>
      <c r="P127" s="75"/>
    </row>
    <row r="128" spans="15:16" x14ac:dyDescent="0.2">
      <c r="O128" s="75"/>
      <c r="P128" s="75"/>
    </row>
    <row r="129" spans="15:16" x14ac:dyDescent="0.2">
      <c r="O129" s="75"/>
      <c r="P129" s="75"/>
    </row>
    <row r="130" spans="15:16" x14ac:dyDescent="0.2">
      <c r="O130" s="75"/>
      <c r="P130" s="75"/>
    </row>
    <row r="131" spans="15:16" x14ac:dyDescent="0.2">
      <c r="O131" s="75"/>
      <c r="P131" s="75"/>
    </row>
    <row r="132" spans="15:16" x14ac:dyDescent="0.2">
      <c r="O132" s="75"/>
      <c r="P132" s="75"/>
    </row>
  </sheetData>
  <mergeCells count="124">
    <mergeCell ref="A26:B26"/>
    <mergeCell ref="A27:B27"/>
    <mergeCell ref="A39:B39"/>
    <mergeCell ref="A40:B40"/>
    <mergeCell ref="D34:F34"/>
    <mergeCell ref="D35:F35"/>
    <mergeCell ref="L4:L26"/>
    <mergeCell ref="A86:B86"/>
    <mergeCell ref="A83:B83"/>
    <mergeCell ref="A84:B84"/>
    <mergeCell ref="A85:B85"/>
    <mergeCell ref="A80:B80"/>
    <mergeCell ref="A81:B81"/>
    <mergeCell ref="A82:B82"/>
    <mergeCell ref="D80:F80"/>
    <mergeCell ref="D81:F81"/>
    <mergeCell ref="D82:F82"/>
    <mergeCell ref="D83:F83"/>
    <mergeCell ref="D84:F84"/>
    <mergeCell ref="D85:F85"/>
    <mergeCell ref="D86:F86"/>
    <mergeCell ref="D75:F75"/>
    <mergeCell ref="D76:F76"/>
    <mergeCell ref="D77:F77"/>
    <mergeCell ref="D78:F78"/>
    <mergeCell ref="D79:F79"/>
    <mergeCell ref="A71:B71"/>
    <mergeCell ref="A72:B72"/>
    <mergeCell ref="A73:B73"/>
    <mergeCell ref="A68:B68"/>
    <mergeCell ref="A69:B69"/>
    <mergeCell ref="A70:B70"/>
    <mergeCell ref="D68:F68"/>
    <mergeCell ref="D69:F69"/>
    <mergeCell ref="D70:F70"/>
    <mergeCell ref="D71:F71"/>
    <mergeCell ref="D72:F72"/>
    <mergeCell ref="D73:F73"/>
    <mergeCell ref="A77:B77"/>
    <mergeCell ref="A78:B78"/>
    <mergeCell ref="A79:B79"/>
    <mergeCell ref="A74:B74"/>
    <mergeCell ref="A75:B75"/>
    <mergeCell ref="A76:B76"/>
    <mergeCell ref="D74:F74"/>
    <mergeCell ref="A65:B65"/>
    <mergeCell ref="A66:B66"/>
    <mergeCell ref="A67:B67"/>
    <mergeCell ref="A62:B62"/>
    <mergeCell ref="A63:B63"/>
    <mergeCell ref="A64:B64"/>
    <mergeCell ref="D62:F62"/>
    <mergeCell ref="D63:F63"/>
    <mergeCell ref="D64:F64"/>
    <mergeCell ref="D65:F65"/>
    <mergeCell ref="D66:F66"/>
    <mergeCell ref="D67:F67"/>
    <mergeCell ref="A61:B61"/>
    <mergeCell ref="A56:B56"/>
    <mergeCell ref="A57:B57"/>
    <mergeCell ref="A58:B58"/>
    <mergeCell ref="D56:F56"/>
    <mergeCell ref="D57:F57"/>
    <mergeCell ref="D58:F58"/>
    <mergeCell ref="D59:F59"/>
    <mergeCell ref="D60:F60"/>
    <mergeCell ref="D61:F61"/>
    <mergeCell ref="A53:B53"/>
    <mergeCell ref="A54:B54"/>
    <mergeCell ref="A55:B55"/>
    <mergeCell ref="A50:B50"/>
    <mergeCell ref="A51:B51"/>
    <mergeCell ref="A52:B52"/>
    <mergeCell ref="D55:F55"/>
    <mergeCell ref="A59:B59"/>
    <mergeCell ref="A60:B60"/>
    <mergeCell ref="D50:F50"/>
    <mergeCell ref="D51:F51"/>
    <mergeCell ref="D52:F52"/>
    <mergeCell ref="D53:F53"/>
    <mergeCell ref="D54:F54"/>
    <mergeCell ref="A49:B49"/>
    <mergeCell ref="A47:B47"/>
    <mergeCell ref="A48:B48"/>
    <mergeCell ref="A45:B45"/>
    <mergeCell ref="A46:B46"/>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E1:G1"/>
    <mergeCell ref="A1:D1"/>
    <mergeCell ref="A44:B44"/>
    <mergeCell ref="A28:B28"/>
    <mergeCell ref="A29:B29"/>
    <mergeCell ref="A30:B30"/>
    <mergeCell ref="A31:B31"/>
    <mergeCell ref="A32:B32"/>
    <mergeCell ref="A33:B33"/>
    <mergeCell ref="A34:B34"/>
    <mergeCell ref="A41:B41"/>
    <mergeCell ref="A42:B42"/>
    <mergeCell ref="A35:B35"/>
    <mergeCell ref="A36:B36"/>
    <mergeCell ref="A37:B37"/>
    <mergeCell ref="A43:B43"/>
    <mergeCell ref="A38:B38"/>
    <mergeCell ref="D27:F27"/>
    <mergeCell ref="D28:F28"/>
    <mergeCell ref="D29:F29"/>
    <mergeCell ref="D30:F30"/>
    <mergeCell ref="D31:F31"/>
    <mergeCell ref="D32:F32"/>
    <mergeCell ref="D33:F33"/>
  </mergeCells>
  <dataValidations disablePrompts="1" count="1">
    <dataValidation type="list" allowBlank="1" showInputMessage="1" showErrorMessage="1" prompt="Selecteer welk WP van toepassing is" sqref="C27:C86" xr:uid="{00000000-0002-0000-0500-000000000000}">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7030A0"/>
  </sheetPr>
  <dimension ref="A1:U89"/>
  <sheetViews>
    <sheetView showGridLines="0" zoomScale="90" zoomScaleNormal="90" workbookViewId="0">
      <selection activeCell="L4" sqref="L4:L26"/>
    </sheetView>
  </sheetViews>
  <sheetFormatPr defaultColWidth="9" defaultRowHeight="11.4" x14ac:dyDescent="0.2"/>
  <cols>
    <col min="1" max="11" width="15.59765625" style="69" customWidth="1"/>
    <col min="12" max="12" width="28.5" style="69" customWidth="1"/>
    <col min="13" max="13" width="3.59765625" style="69" customWidth="1"/>
    <col min="14" max="14" width="15.59765625" style="69" customWidth="1"/>
    <col min="15" max="15" width="70.59765625" style="69" customWidth="1"/>
    <col min="16" max="16" width="50.59765625" style="69" customWidth="1"/>
    <col min="17" max="16384" width="9" style="69"/>
  </cols>
  <sheetData>
    <row r="1" spans="1:21" x14ac:dyDescent="0.2">
      <c r="A1" s="158" t="s">
        <v>67</v>
      </c>
      <c r="B1" s="158"/>
      <c r="C1" s="158"/>
      <c r="D1" s="157">
        <f>'Algemene informatie'!B10</f>
        <v>0</v>
      </c>
      <c r="E1" s="157"/>
      <c r="F1" s="157"/>
      <c r="G1" s="59"/>
      <c r="H1" s="59"/>
      <c r="I1" s="59"/>
      <c r="J1" s="59"/>
      <c r="K1" s="59"/>
    </row>
    <row r="2" spans="1:21" x14ac:dyDescent="0.2">
      <c r="A2" s="59" t="s">
        <v>49</v>
      </c>
      <c r="B2" s="59"/>
      <c r="C2" s="59"/>
      <c r="D2" s="59"/>
      <c r="E2" s="59"/>
      <c r="F2" s="59"/>
      <c r="G2" s="59"/>
      <c r="H2" s="59"/>
      <c r="I2" s="59"/>
      <c r="J2" s="59"/>
      <c r="K2" s="59"/>
      <c r="L2" s="59"/>
    </row>
    <row r="3" spans="1:21" s="71" customFormat="1" ht="59.25" customHeight="1" x14ac:dyDescent="0.2">
      <c r="A3" s="70" t="s">
        <v>19</v>
      </c>
      <c r="B3" s="61" t="s">
        <v>50</v>
      </c>
      <c r="C3" s="61" t="s">
        <v>51</v>
      </c>
      <c r="D3" s="61" t="s">
        <v>52</v>
      </c>
      <c r="E3" s="61" t="s">
        <v>53</v>
      </c>
      <c r="F3" s="61" t="s">
        <v>54</v>
      </c>
      <c r="G3" s="61" t="s">
        <v>55</v>
      </c>
      <c r="H3" s="61" t="s">
        <v>56</v>
      </c>
      <c r="I3" s="61" t="s">
        <v>57</v>
      </c>
      <c r="K3" s="101" t="s">
        <v>58</v>
      </c>
      <c r="L3" s="102" t="s">
        <v>59</v>
      </c>
      <c r="N3" s="69"/>
      <c r="O3" s="69"/>
      <c r="P3" s="69"/>
      <c r="Q3" s="69"/>
      <c r="R3" s="69"/>
      <c r="S3" s="69"/>
      <c r="T3" s="69"/>
      <c r="U3" s="69"/>
    </row>
    <row r="4" spans="1:21" ht="11.25" customHeight="1" x14ac:dyDescent="0.2">
      <c r="A4" s="62">
        <v>1</v>
      </c>
      <c r="B4" s="63">
        <f>SUMIFS($I$27:$I$86,$C$27:$C$86,1)</f>
        <v>0</v>
      </c>
      <c r="C4" s="15"/>
      <c r="D4" s="15"/>
      <c r="E4" s="15"/>
      <c r="F4" s="15"/>
      <c r="G4" s="15"/>
      <c r="H4" s="15"/>
      <c r="I4" s="64">
        <f t="shared" ref="I4:I23" si="0">SUM(B4:H4)</f>
        <v>0</v>
      </c>
      <c r="K4" s="103"/>
      <c r="L4" s="163" t="s">
        <v>60</v>
      </c>
    </row>
    <row r="5" spans="1:21" x14ac:dyDescent="0.2">
      <c r="A5" s="62">
        <v>2</v>
      </c>
      <c r="B5" s="63">
        <f>SUMIFS($I$27:$I$86,$C$27:$C$86,2)</f>
        <v>0</v>
      </c>
      <c r="C5" s="15"/>
      <c r="D5" s="15"/>
      <c r="E5" s="15"/>
      <c r="F5" s="15"/>
      <c r="G5" s="15"/>
      <c r="H5" s="15"/>
      <c r="I5" s="64">
        <f t="shared" si="0"/>
        <v>0</v>
      </c>
      <c r="K5" s="103"/>
      <c r="L5" s="164"/>
    </row>
    <row r="6" spans="1:21" x14ac:dyDescent="0.2">
      <c r="A6" s="62">
        <v>3</v>
      </c>
      <c r="B6" s="63">
        <f>SUMIFS($I$27:$I$86,$C$27:$C$86,3)</f>
        <v>0</v>
      </c>
      <c r="C6" s="15"/>
      <c r="D6" s="15"/>
      <c r="E6" s="15"/>
      <c r="F6" s="15"/>
      <c r="G6" s="15"/>
      <c r="H6" s="15"/>
      <c r="I6" s="64">
        <f t="shared" si="0"/>
        <v>0</v>
      </c>
      <c r="K6" s="103"/>
      <c r="L6" s="164"/>
    </row>
    <row r="7" spans="1:21" x14ac:dyDescent="0.2">
      <c r="A7" s="62">
        <v>4</v>
      </c>
      <c r="B7" s="63">
        <f>SUMIFS($I$27:$I$86,$C$27:$C$86,4)</f>
        <v>0</v>
      </c>
      <c r="C7" s="15"/>
      <c r="D7" s="15"/>
      <c r="E7" s="15"/>
      <c r="F7" s="15"/>
      <c r="G7" s="15"/>
      <c r="H7" s="15"/>
      <c r="I7" s="64">
        <f t="shared" si="0"/>
        <v>0</v>
      </c>
      <c r="K7" s="103"/>
      <c r="L7" s="164"/>
    </row>
    <row r="8" spans="1:21" x14ac:dyDescent="0.2">
      <c r="A8" s="62">
        <v>5</v>
      </c>
      <c r="B8" s="63">
        <f>SUMIFS($I$27:$I$86,$C$27:$C$86,5)</f>
        <v>0</v>
      </c>
      <c r="C8" s="15"/>
      <c r="D8" s="15"/>
      <c r="E8" s="15"/>
      <c r="F8" s="15"/>
      <c r="G8" s="15"/>
      <c r="H8" s="15"/>
      <c r="I8" s="64">
        <f t="shared" si="0"/>
        <v>0</v>
      </c>
      <c r="K8" s="103"/>
      <c r="L8" s="164"/>
    </row>
    <row r="9" spans="1:21" x14ac:dyDescent="0.2">
      <c r="A9" s="62">
        <v>6</v>
      </c>
      <c r="B9" s="63">
        <f>SUMIFS($I$27:$I$86,$C$27:$C$86,6)</f>
        <v>0</v>
      </c>
      <c r="C9" s="15"/>
      <c r="D9" s="15"/>
      <c r="E9" s="15"/>
      <c r="F9" s="15"/>
      <c r="G9" s="15"/>
      <c r="H9" s="15"/>
      <c r="I9" s="64">
        <f t="shared" si="0"/>
        <v>0</v>
      </c>
      <c r="K9" s="103"/>
      <c r="L9" s="164"/>
    </row>
    <row r="10" spans="1:21" x14ac:dyDescent="0.2">
      <c r="A10" s="62">
        <v>7</v>
      </c>
      <c r="B10" s="63">
        <f>SUMIFS($I$27:$I$86,$C$27:$C$86,7)</f>
        <v>0</v>
      </c>
      <c r="C10" s="15"/>
      <c r="D10" s="15"/>
      <c r="E10" s="15"/>
      <c r="F10" s="15"/>
      <c r="G10" s="15"/>
      <c r="H10" s="15"/>
      <c r="I10" s="64">
        <f t="shared" si="0"/>
        <v>0</v>
      </c>
      <c r="K10" s="103"/>
      <c r="L10" s="164"/>
    </row>
    <row r="11" spans="1:21" x14ac:dyDescent="0.2">
      <c r="A11" s="62">
        <v>8</v>
      </c>
      <c r="B11" s="63">
        <f>SUMIFS($I$27:$I$86,$C$27:$C$86,8)</f>
        <v>0</v>
      </c>
      <c r="C11" s="15"/>
      <c r="D11" s="15"/>
      <c r="E11" s="15"/>
      <c r="F11" s="15"/>
      <c r="G11" s="15"/>
      <c r="H11" s="15"/>
      <c r="I11" s="64">
        <f t="shared" si="0"/>
        <v>0</v>
      </c>
      <c r="K11" s="103"/>
      <c r="L11" s="164"/>
    </row>
    <row r="12" spans="1:21" ht="11.25" hidden="1" customHeight="1" x14ac:dyDescent="0.2">
      <c r="A12" s="62">
        <v>9</v>
      </c>
      <c r="B12" s="63">
        <f>SUMIFS($I$27:$I$86,$C$27:$C$86,9)</f>
        <v>0</v>
      </c>
      <c r="C12" s="15"/>
      <c r="D12" s="15"/>
      <c r="E12" s="15"/>
      <c r="F12" s="15"/>
      <c r="G12" s="15"/>
      <c r="H12" s="15"/>
      <c r="I12" s="64">
        <f t="shared" si="0"/>
        <v>0</v>
      </c>
      <c r="K12" s="98"/>
      <c r="L12" s="164"/>
    </row>
    <row r="13" spans="1:21" ht="11.25" hidden="1" customHeight="1" x14ac:dyDescent="0.2">
      <c r="A13" s="62">
        <v>10</v>
      </c>
      <c r="B13" s="63">
        <f>SUMIFS($I$27:$I$86,$C$27:$C$86,10)</f>
        <v>0</v>
      </c>
      <c r="C13" s="15"/>
      <c r="D13" s="15"/>
      <c r="E13" s="15"/>
      <c r="F13" s="15"/>
      <c r="G13" s="15"/>
      <c r="H13" s="15"/>
      <c r="I13" s="64">
        <f t="shared" si="0"/>
        <v>0</v>
      </c>
      <c r="K13" s="98"/>
      <c r="L13" s="164"/>
    </row>
    <row r="14" spans="1:21" ht="11.25" hidden="1" customHeight="1" x14ac:dyDescent="0.2">
      <c r="A14" s="62">
        <v>11</v>
      </c>
      <c r="B14" s="63">
        <f>SUMIFS($I$27:$I$86,$C$27:$C$86,11)</f>
        <v>0</v>
      </c>
      <c r="C14" s="15"/>
      <c r="D14" s="15"/>
      <c r="E14" s="15"/>
      <c r="F14" s="15"/>
      <c r="G14" s="15"/>
      <c r="H14" s="15"/>
      <c r="I14" s="64">
        <f t="shared" si="0"/>
        <v>0</v>
      </c>
      <c r="K14" s="98"/>
      <c r="L14" s="164"/>
    </row>
    <row r="15" spans="1:21" ht="11.25" hidden="1" customHeight="1" x14ac:dyDescent="0.2">
      <c r="A15" s="62">
        <v>12</v>
      </c>
      <c r="B15" s="63">
        <f>SUMIFS($I$27:$I$86,$C$27:$C$86,12)</f>
        <v>0</v>
      </c>
      <c r="C15" s="15"/>
      <c r="D15" s="15"/>
      <c r="E15" s="15"/>
      <c r="F15" s="15"/>
      <c r="G15" s="15"/>
      <c r="H15" s="15"/>
      <c r="I15" s="64">
        <f t="shared" si="0"/>
        <v>0</v>
      </c>
      <c r="K15" s="98"/>
      <c r="L15" s="164"/>
    </row>
    <row r="16" spans="1:21" ht="11.25" hidden="1" customHeight="1" x14ac:dyDescent="0.2">
      <c r="A16" s="62">
        <v>13</v>
      </c>
      <c r="B16" s="63">
        <f>SUMIFS($I$27:$I$86,$C$27:$C$86,13)</f>
        <v>0</v>
      </c>
      <c r="C16" s="15"/>
      <c r="D16" s="15"/>
      <c r="E16" s="15"/>
      <c r="F16" s="15"/>
      <c r="G16" s="15"/>
      <c r="H16" s="15"/>
      <c r="I16" s="64">
        <f t="shared" si="0"/>
        <v>0</v>
      </c>
      <c r="K16" s="98"/>
      <c r="L16" s="164"/>
    </row>
    <row r="17" spans="1:21" ht="11.25" hidden="1" customHeight="1" x14ac:dyDescent="0.2">
      <c r="A17" s="62">
        <v>14</v>
      </c>
      <c r="B17" s="63">
        <f>SUMIFS($I$27:$I$86,$C$27:$C$86,14)</f>
        <v>0</v>
      </c>
      <c r="C17" s="15"/>
      <c r="D17" s="15"/>
      <c r="E17" s="15"/>
      <c r="F17" s="15"/>
      <c r="G17" s="15"/>
      <c r="H17" s="15"/>
      <c r="I17" s="64">
        <f t="shared" si="0"/>
        <v>0</v>
      </c>
      <c r="K17" s="98"/>
      <c r="L17" s="164"/>
    </row>
    <row r="18" spans="1:21" ht="11.25" hidden="1" customHeight="1" x14ac:dyDescent="0.2">
      <c r="A18" s="62">
        <v>15</v>
      </c>
      <c r="B18" s="63">
        <f>SUMIFS($I$27:$I$86,$C$27:$C$86,15)</f>
        <v>0</v>
      </c>
      <c r="C18" s="15"/>
      <c r="D18" s="15"/>
      <c r="E18" s="15"/>
      <c r="F18" s="15"/>
      <c r="G18" s="15"/>
      <c r="H18" s="15"/>
      <c r="I18" s="64">
        <f t="shared" si="0"/>
        <v>0</v>
      </c>
      <c r="K18" s="98"/>
      <c r="L18" s="164"/>
    </row>
    <row r="19" spans="1:21" ht="11.25" hidden="1" customHeight="1" x14ac:dyDescent="0.2">
      <c r="A19" s="62">
        <v>16</v>
      </c>
      <c r="B19" s="63">
        <f>SUMIFS($I$27:$I$86,$C$27:$C$86,16)</f>
        <v>0</v>
      </c>
      <c r="C19" s="15"/>
      <c r="D19" s="15"/>
      <c r="E19" s="15"/>
      <c r="F19" s="15"/>
      <c r="G19" s="15"/>
      <c r="H19" s="15"/>
      <c r="I19" s="64">
        <f t="shared" si="0"/>
        <v>0</v>
      </c>
      <c r="K19" s="98"/>
      <c r="L19" s="164"/>
    </row>
    <row r="20" spans="1:21" ht="11.25" hidden="1" customHeight="1" x14ac:dyDescent="0.2">
      <c r="A20" s="62">
        <v>17</v>
      </c>
      <c r="B20" s="63">
        <f>SUMIFS($I$27:$I$86,$C$27:$C$86,17)</f>
        <v>0</v>
      </c>
      <c r="C20" s="15"/>
      <c r="D20" s="15"/>
      <c r="E20" s="15"/>
      <c r="F20" s="15"/>
      <c r="G20" s="15"/>
      <c r="H20" s="15"/>
      <c r="I20" s="64">
        <f t="shared" si="0"/>
        <v>0</v>
      </c>
      <c r="K20" s="98"/>
      <c r="L20" s="164"/>
    </row>
    <row r="21" spans="1:21" ht="11.25" hidden="1" customHeight="1" x14ac:dyDescent="0.2">
      <c r="A21" s="62">
        <v>18</v>
      </c>
      <c r="B21" s="63">
        <f>SUMIFS($I$27:$I$86,$C$27:$C$86,18)</f>
        <v>0</v>
      </c>
      <c r="C21" s="15"/>
      <c r="D21" s="15"/>
      <c r="E21" s="15"/>
      <c r="F21" s="15"/>
      <c r="G21" s="15"/>
      <c r="H21" s="15"/>
      <c r="I21" s="64">
        <f t="shared" si="0"/>
        <v>0</v>
      </c>
      <c r="K21" s="98"/>
      <c r="L21" s="164"/>
    </row>
    <row r="22" spans="1:21" ht="11.25" hidden="1" customHeight="1" x14ac:dyDescent="0.2">
      <c r="A22" s="62">
        <v>19</v>
      </c>
      <c r="B22" s="63">
        <f>SUMIFS($I$27:$I$86,$C$27:$C$86,19)</f>
        <v>0</v>
      </c>
      <c r="C22" s="15"/>
      <c r="D22" s="15"/>
      <c r="E22" s="15"/>
      <c r="F22" s="15"/>
      <c r="G22" s="15"/>
      <c r="H22" s="15"/>
      <c r="I22" s="64">
        <f t="shared" si="0"/>
        <v>0</v>
      </c>
      <c r="K22" s="98"/>
      <c r="L22" s="164"/>
    </row>
    <row r="23" spans="1:21" ht="11.25" hidden="1" customHeight="1" x14ac:dyDescent="0.2">
      <c r="A23" s="62">
        <v>20</v>
      </c>
      <c r="B23" s="63">
        <f>SUMIFS($I$27:$I$86,$C$27:$C$86,20)</f>
        <v>0</v>
      </c>
      <c r="C23" s="15"/>
      <c r="D23" s="15"/>
      <c r="E23" s="15"/>
      <c r="F23" s="15"/>
      <c r="G23" s="15"/>
      <c r="H23" s="15"/>
      <c r="I23" s="64">
        <f t="shared" si="0"/>
        <v>0</v>
      </c>
      <c r="K23" s="98"/>
      <c r="L23" s="164"/>
    </row>
    <row r="24" spans="1:21" x14ac:dyDescent="0.2">
      <c r="A24" s="65" t="s">
        <v>61</v>
      </c>
      <c r="B24" s="30">
        <f t="shared" ref="B24:G24" si="1">SUM(B4:B23)</f>
        <v>0</v>
      </c>
      <c r="C24" s="30">
        <f t="shared" si="1"/>
        <v>0</v>
      </c>
      <c r="D24" s="30">
        <f t="shared" si="1"/>
        <v>0</v>
      </c>
      <c r="E24" s="30">
        <f t="shared" si="1"/>
        <v>0</v>
      </c>
      <c r="F24" s="30">
        <f t="shared" si="1"/>
        <v>0</v>
      </c>
      <c r="G24" s="30">
        <f t="shared" si="1"/>
        <v>0</v>
      </c>
      <c r="H24" s="30">
        <f>SUM(H4:H23)</f>
        <v>0</v>
      </c>
      <c r="I24" s="30">
        <f>SUM(I4:I23)</f>
        <v>0</v>
      </c>
      <c r="K24" s="98"/>
      <c r="L24" s="164"/>
    </row>
    <row r="25" spans="1:21" x14ac:dyDescent="0.2">
      <c r="A25" s="59"/>
      <c r="B25" s="59"/>
      <c r="C25" s="59"/>
      <c r="D25" s="59"/>
      <c r="E25" s="72"/>
      <c r="F25" s="59"/>
      <c r="G25" s="59"/>
      <c r="H25" s="59"/>
      <c r="I25" s="59"/>
      <c r="J25" s="59"/>
      <c r="K25" s="59"/>
      <c r="L25" s="164"/>
      <c r="N25" s="103"/>
      <c r="O25" s="103"/>
      <c r="P25" s="103"/>
    </row>
    <row r="26" spans="1:21" s="71" customFormat="1" ht="72.75" customHeight="1" x14ac:dyDescent="0.2">
      <c r="A26" s="169" t="s">
        <v>62</v>
      </c>
      <c r="B26" s="170"/>
      <c r="C26" s="135" t="s">
        <v>63</v>
      </c>
      <c r="D26" s="137" t="s">
        <v>64</v>
      </c>
      <c r="E26" s="79"/>
      <c r="F26" s="138"/>
      <c r="G26" s="135" t="s">
        <v>65</v>
      </c>
      <c r="H26" s="135" t="s">
        <v>50</v>
      </c>
      <c r="I26" s="135" t="s">
        <v>66</v>
      </c>
      <c r="J26" s="69"/>
      <c r="K26" s="69"/>
      <c r="L26" s="165"/>
      <c r="N26" s="69"/>
      <c r="O26" s="69"/>
      <c r="P26" s="69"/>
      <c r="Q26" s="69"/>
      <c r="R26" s="69"/>
      <c r="S26" s="69"/>
      <c r="T26" s="69"/>
      <c r="U26" s="69"/>
    </row>
    <row r="27" spans="1:21" ht="13.5" customHeight="1" x14ac:dyDescent="0.2">
      <c r="A27" s="167"/>
      <c r="B27" s="168"/>
      <c r="C27" s="136"/>
      <c r="D27" s="160"/>
      <c r="E27" s="161"/>
      <c r="F27" s="166"/>
      <c r="G27" s="136"/>
      <c r="H27" s="73">
        <v>60</v>
      </c>
      <c r="I27" s="125">
        <f>G27*H27</f>
        <v>0</v>
      </c>
      <c r="K27" s="104"/>
    </row>
    <row r="28" spans="1:21" ht="11.25" customHeight="1" x14ac:dyDescent="0.2">
      <c r="A28" s="167"/>
      <c r="B28" s="168"/>
      <c r="C28" s="136"/>
      <c r="D28" s="160"/>
      <c r="E28" s="161"/>
      <c r="F28" s="166"/>
      <c r="G28" s="136"/>
      <c r="H28" s="73">
        <v>60</v>
      </c>
      <c r="I28" s="125">
        <f t="shared" ref="I28:I86" si="2">G28*H28</f>
        <v>0</v>
      </c>
      <c r="K28" s="104"/>
    </row>
    <row r="29" spans="1:21" ht="11.25" customHeight="1" x14ac:dyDescent="0.2">
      <c r="A29" s="167"/>
      <c r="B29" s="168"/>
      <c r="C29" s="136"/>
      <c r="D29" s="160"/>
      <c r="E29" s="161"/>
      <c r="F29" s="166"/>
      <c r="G29" s="136"/>
      <c r="H29" s="73">
        <v>60</v>
      </c>
      <c r="I29" s="125">
        <f t="shared" si="2"/>
        <v>0</v>
      </c>
      <c r="K29" s="104"/>
    </row>
    <row r="30" spans="1:21" ht="11.25" customHeight="1" x14ac:dyDescent="0.2">
      <c r="A30" s="167"/>
      <c r="B30" s="168"/>
      <c r="C30" s="136"/>
      <c r="D30" s="160"/>
      <c r="E30" s="161"/>
      <c r="F30" s="166"/>
      <c r="G30" s="136"/>
      <c r="H30" s="73">
        <v>60</v>
      </c>
      <c r="I30" s="125">
        <f t="shared" si="2"/>
        <v>0</v>
      </c>
      <c r="K30" s="104"/>
    </row>
    <row r="31" spans="1:21" ht="11.25" customHeight="1" x14ac:dyDescent="0.2">
      <c r="A31" s="167"/>
      <c r="B31" s="168"/>
      <c r="C31" s="136"/>
      <c r="D31" s="160"/>
      <c r="E31" s="161"/>
      <c r="F31" s="166"/>
      <c r="G31" s="136"/>
      <c r="H31" s="73">
        <v>60</v>
      </c>
      <c r="I31" s="125">
        <f t="shared" si="2"/>
        <v>0</v>
      </c>
      <c r="K31" s="104"/>
    </row>
    <row r="32" spans="1:21" ht="11.25" customHeight="1" x14ac:dyDescent="0.2">
      <c r="A32" s="167"/>
      <c r="B32" s="168"/>
      <c r="C32" s="136"/>
      <c r="D32" s="160"/>
      <c r="E32" s="161"/>
      <c r="F32" s="166"/>
      <c r="G32" s="136"/>
      <c r="H32" s="73">
        <v>60</v>
      </c>
      <c r="I32" s="125">
        <f t="shared" si="2"/>
        <v>0</v>
      </c>
      <c r="K32" s="104"/>
    </row>
    <row r="33" spans="1:11" ht="11.25" customHeight="1" x14ac:dyDescent="0.2">
      <c r="A33" s="167"/>
      <c r="B33" s="168"/>
      <c r="C33" s="136"/>
      <c r="D33" s="160"/>
      <c r="E33" s="161"/>
      <c r="F33" s="166"/>
      <c r="G33" s="136"/>
      <c r="H33" s="73">
        <v>60</v>
      </c>
      <c r="I33" s="125">
        <f t="shared" si="2"/>
        <v>0</v>
      </c>
      <c r="K33" s="104"/>
    </row>
    <row r="34" spans="1:11" ht="11.25" customHeight="1" x14ac:dyDescent="0.2">
      <c r="A34" s="167"/>
      <c r="B34" s="168"/>
      <c r="C34" s="136"/>
      <c r="D34" s="160"/>
      <c r="E34" s="161"/>
      <c r="F34" s="166"/>
      <c r="G34" s="136"/>
      <c r="H34" s="73">
        <v>60</v>
      </c>
      <c r="I34" s="125">
        <f t="shared" si="2"/>
        <v>0</v>
      </c>
      <c r="K34" s="104"/>
    </row>
    <row r="35" spans="1:11" ht="11.25" customHeight="1" x14ac:dyDescent="0.2">
      <c r="A35" s="167"/>
      <c r="B35" s="168"/>
      <c r="C35" s="136"/>
      <c r="D35" s="160"/>
      <c r="E35" s="161"/>
      <c r="F35" s="166"/>
      <c r="G35" s="136"/>
      <c r="H35" s="73">
        <v>60</v>
      </c>
      <c r="I35" s="125">
        <f t="shared" si="2"/>
        <v>0</v>
      </c>
      <c r="K35" s="104"/>
    </row>
    <row r="36" spans="1:11" ht="11.25" customHeight="1" x14ac:dyDescent="0.2">
      <c r="A36" s="167"/>
      <c r="B36" s="168"/>
      <c r="C36" s="136"/>
      <c r="D36" s="160"/>
      <c r="E36" s="161"/>
      <c r="F36" s="166"/>
      <c r="G36" s="136"/>
      <c r="H36" s="73">
        <v>60</v>
      </c>
      <c r="I36" s="125">
        <f t="shared" si="2"/>
        <v>0</v>
      </c>
      <c r="K36" s="104"/>
    </row>
    <row r="37" spans="1:11" x14ac:dyDescent="0.2">
      <c r="A37" s="167"/>
      <c r="B37" s="168"/>
      <c r="C37" s="136"/>
      <c r="D37" s="160"/>
      <c r="E37" s="161"/>
      <c r="F37" s="166"/>
      <c r="G37" s="136"/>
      <c r="H37" s="73">
        <v>60</v>
      </c>
      <c r="I37" s="125">
        <f t="shared" si="2"/>
        <v>0</v>
      </c>
      <c r="K37" s="104"/>
    </row>
    <row r="38" spans="1:11" ht="11.25" customHeight="1" x14ac:dyDescent="0.2">
      <c r="A38" s="167"/>
      <c r="B38" s="168"/>
      <c r="C38" s="136"/>
      <c r="D38" s="160"/>
      <c r="E38" s="161"/>
      <c r="F38" s="166"/>
      <c r="G38" s="136"/>
      <c r="H38" s="73">
        <v>60</v>
      </c>
      <c r="I38" s="125">
        <f t="shared" si="2"/>
        <v>0</v>
      </c>
      <c r="K38" s="104"/>
    </row>
    <row r="39" spans="1:11" x14ac:dyDescent="0.2">
      <c r="A39" s="167"/>
      <c r="B39" s="168"/>
      <c r="C39" s="136"/>
      <c r="D39" s="160"/>
      <c r="E39" s="161"/>
      <c r="F39" s="166"/>
      <c r="G39" s="136"/>
      <c r="H39" s="73">
        <v>60</v>
      </c>
      <c r="I39" s="125">
        <f t="shared" si="2"/>
        <v>0</v>
      </c>
      <c r="K39" s="104"/>
    </row>
    <row r="40" spans="1:11" x14ac:dyDescent="0.2">
      <c r="A40" s="167"/>
      <c r="B40" s="168"/>
      <c r="C40" s="136"/>
      <c r="D40" s="160"/>
      <c r="E40" s="161"/>
      <c r="F40" s="166"/>
      <c r="G40" s="136"/>
      <c r="H40" s="73">
        <v>60</v>
      </c>
      <c r="I40" s="125">
        <f t="shared" si="2"/>
        <v>0</v>
      </c>
      <c r="K40" s="104"/>
    </row>
    <row r="41" spans="1:11" x14ac:dyDescent="0.2">
      <c r="A41" s="167"/>
      <c r="B41" s="168"/>
      <c r="C41" s="136"/>
      <c r="D41" s="160"/>
      <c r="E41" s="161"/>
      <c r="F41" s="166"/>
      <c r="G41" s="136"/>
      <c r="H41" s="73">
        <v>60</v>
      </c>
      <c r="I41" s="125">
        <f t="shared" si="2"/>
        <v>0</v>
      </c>
    </row>
    <row r="42" spans="1:11" x14ac:dyDescent="0.2">
      <c r="A42" s="167"/>
      <c r="B42" s="168"/>
      <c r="C42" s="136"/>
      <c r="D42" s="160"/>
      <c r="E42" s="161"/>
      <c r="F42" s="166"/>
      <c r="G42" s="136"/>
      <c r="H42" s="73">
        <v>60</v>
      </c>
      <c r="I42" s="125">
        <f t="shared" si="2"/>
        <v>0</v>
      </c>
    </row>
    <row r="43" spans="1:11" x14ac:dyDescent="0.2">
      <c r="A43" s="167"/>
      <c r="B43" s="168"/>
      <c r="C43" s="136"/>
      <c r="D43" s="160"/>
      <c r="E43" s="161"/>
      <c r="F43" s="166"/>
      <c r="G43" s="136"/>
      <c r="H43" s="73">
        <v>60</v>
      </c>
      <c r="I43" s="125">
        <f t="shared" si="2"/>
        <v>0</v>
      </c>
    </row>
    <row r="44" spans="1:11" x14ac:dyDescent="0.2">
      <c r="A44" s="167"/>
      <c r="B44" s="168"/>
      <c r="C44" s="136"/>
      <c r="D44" s="160"/>
      <c r="E44" s="161"/>
      <c r="F44" s="166"/>
      <c r="G44" s="136"/>
      <c r="H44" s="73">
        <v>60</v>
      </c>
      <c r="I44" s="125">
        <f t="shared" si="2"/>
        <v>0</v>
      </c>
    </row>
    <row r="45" spans="1:11" x14ac:dyDescent="0.2">
      <c r="A45" s="167"/>
      <c r="B45" s="168"/>
      <c r="C45" s="136"/>
      <c r="D45" s="160"/>
      <c r="E45" s="161"/>
      <c r="F45" s="166"/>
      <c r="G45" s="136"/>
      <c r="H45" s="73">
        <v>60</v>
      </c>
      <c r="I45" s="125">
        <f t="shared" si="2"/>
        <v>0</v>
      </c>
      <c r="K45" s="71"/>
    </row>
    <row r="46" spans="1:11" x14ac:dyDescent="0.2">
      <c r="A46" s="167"/>
      <c r="B46" s="168"/>
      <c r="C46" s="136"/>
      <c r="D46" s="160"/>
      <c r="E46" s="161"/>
      <c r="F46" s="166"/>
      <c r="G46" s="136"/>
      <c r="H46" s="73">
        <v>60</v>
      </c>
      <c r="I46" s="125">
        <f t="shared" si="2"/>
        <v>0</v>
      </c>
    </row>
    <row r="47" spans="1:11" x14ac:dyDescent="0.2">
      <c r="A47" s="167"/>
      <c r="B47" s="168"/>
      <c r="C47" s="136"/>
      <c r="D47" s="160"/>
      <c r="E47" s="161"/>
      <c r="F47" s="166"/>
      <c r="G47" s="136"/>
      <c r="H47" s="73">
        <v>60</v>
      </c>
      <c r="I47" s="125">
        <f t="shared" si="2"/>
        <v>0</v>
      </c>
    </row>
    <row r="48" spans="1:11" x14ac:dyDescent="0.2">
      <c r="A48" s="167"/>
      <c r="B48" s="168"/>
      <c r="C48" s="136"/>
      <c r="D48" s="160"/>
      <c r="E48" s="161"/>
      <c r="F48" s="166"/>
      <c r="G48" s="136"/>
      <c r="H48" s="73">
        <v>60</v>
      </c>
      <c r="I48" s="125">
        <f t="shared" si="2"/>
        <v>0</v>
      </c>
    </row>
    <row r="49" spans="1:9" x14ac:dyDescent="0.2">
      <c r="A49" s="167"/>
      <c r="B49" s="168"/>
      <c r="C49" s="136"/>
      <c r="D49" s="160"/>
      <c r="E49" s="161"/>
      <c r="F49" s="166"/>
      <c r="G49" s="136"/>
      <c r="H49" s="73">
        <v>60</v>
      </c>
      <c r="I49" s="125">
        <f t="shared" si="2"/>
        <v>0</v>
      </c>
    </row>
    <row r="50" spans="1:9" x14ac:dyDescent="0.2">
      <c r="A50" s="167"/>
      <c r="B50" s="168"/>
      <c r="C50" s="136"/>
      <c r="D50" s="160"/>
      <c r="E50" s="161"/>
      <c r="F50" s="166"/>
      <c r="G50" s="136"/>
      <c r="H50" s="73">
        <v>60</v>
      </c>
      <c r="I50" s="125">
        <f t="shared" si="2"/>
        <v>0</v>
      </c>
    </row>
    <row r="51" spans="1:9" x14ac:dyDescent="0.2">
      <c r="A51" s="167"/>
      <c r="B51" s="168"/>
      <c r="C51" s="136"/>
      <c r="D51" s="160"/>
      <c r="E51" s="161"/>
      <c r="F51" s="166"/>
      <c r="G51" s="136"/>
      <c r="H51" s="73">
        <v>60</v>
      </c>
      <c r="I51" s="125">
        <f t="shared" si="2"/>
        <v>0</v>
      </c>
    </row>
    <row r="52" spans="1:9" x14ac:dyDescent="0.2">
      <c r="A52" s="167"/>
      <c r="B52" s="168"/>
      <c r="C52" s="136"/>
      <c r="D52" s="160"/>
      <c r="E52" s="161"/>
      <c r="F52" s="166"/>
      <c r="G52" s="136"/>
      <c r="H52" s="73">
        <v>60</v>
      </c>
      <c r="I52" s="125">
        <f t="shared" si="2"/>
        <v>0</v>
      </c>
    </row>
    <row r="53" spans="1:9" x14ac:dyDescent="0.2">
      <c r="A53" s="167"/>
      <c r="B53" s="168"/>
      <c r="C53" s="136"/>
      <c r="D53" s="160"/>
      <c r="E53" s="161"/>
      <c r="F53" s="166"/>
      <c r="G53" s="136"/>
      <c r="H53" s="73">
        <v>60</v>
      </c>
      <c r="I53" s="125">
        <f t="shared" si="2"/>
        <v>0</v>
      </c>
    </row>
    <row r="54" spans="1:9" x14ac:dyDescent="0.2">
      <c r="A54" s="167"/>
      <c r="B54" s="168"/>
      <c r="C54" s="136"/>
      <c r="D54" s="160"/>
      <c r="E54" s="161"/>
      <c r="F54" s="166"/>
      <c r="G54" s="136"/>
      <c r="H54" s="73">
        <v>60</v>
      </c>
      <c r="I54" s="125">
        <f t="shared" si="2"/>
        <v>0</v>
      </c>
    </row>
    <row r="55" spans="1:9" x14ac:dyDescent="0.2">
      <c r="A55" s="167"/>
      <c r="B55" s="168"/>
      <c r="C55" s="136"/>
      <c r="D55" s="160"/>
      <c r="E55" s="161"/>
      <c r="F55" s="166"/>
      <c r="G55" s="136"/>
      <c r="H55" s="73">
        <v>60</v>
      </c>
      <c r="I55" s="125">
        <f t="shared" si="2"/>
        <v>0</v>
      </c>
    </row>
    <row r="56" spans="1:9" x14ac:dyDescent="0.2">
      <c r="A56" s="167"/>
      <c r="B56" s="168"/>
      <c r="C56" s="136"/>
      <c r="D56" s="160"/>
      <c r="E56" s="161"/>
      <c r="F56" s="166"/>
      <c r="G56" s="136"/>
      <c r="H56" s="73">
        <v>60</v>
      </c>
      <c r="I56" s="125">
        <f t="shared" si="2"/>
        <v>0</v>
      </c>
    </row>
    <row r="57" spans="1:9" x14ac:dyDescent="0.2">
      <c r="A57" s="167"/>
      <c r="B57" s="168"/>
      <c r="C57" s="136"/>
      <c r="D57" s="160"/>
      <c r="E57" s="161"/>
      <c r="F57" s="166"/>
      <c r="G57" s="136"/>
      <c r="H57" s="73">
        <v>60</v>
      </c>
      <c r="I57" s="125">
        <f t="shared" si="2"/>
        <v>0</v>
      </c>
    </row>
    <row r="58" spans="1:9" x14ac:dyDescent="0.2">
      <c r="A58" s="167"/>
      <c r="B58" s="168"/>
      <c r="C58" s="136"/>
      <c r="D58" s="160"/>
      <c r="E58" s="161"/>
      <c r="F58" s="166"/>
      <c r="G58" s="136"/>
      <c r="H58" s="73">
        <v>60</v>
      </c>
      <c r="I58" s="125">
        <f t="shared" si="2"/>
        <v>0</v>
      </c>
    </row>
    <row r="59" spans="1:9" x14ac:dyDescent="0.2">
      <c r="A59" s="167"/>
      <c r="B59" s="168"/>
      <c r="C59" s="136"/>
      <c r="D59" s="160"/>
      <c r="E59" s="161"/>
      <c r="F59" s="166"/>
      <c r="G59" s="136"/>
      <c r="H59" s="73">
        <v>60</v>
      </c>
      <c r="I59" s="125">
        <f t="shared" si="2"/>
        <v>0</v>
      </c>
    </row>
    <row r="60" spans="1:9" x14ac:dyDescent="0.2">
      <c r="A60" s="167"/>
      <c r="B60" s="168"/>
      <c r="C60" s="136"/>
      <c r="D60" s="160"/>
      <c r="E60" s="161"/>
      <c r="F60" s="166"/>
      <c r="G60" s="136"/>
      <c r="H60" s="73">
        <v>60</v>
      </c>
      <c r="I60" s="125">
        <f t="shared" si="2"/>
        <v>0</v>
      </c>
    </row>
    <row r="61" spans="1:9" x14ac:dyDescent="0.2">
      <c r="A61" s="167"/>
      <c r="B61" s="168"/>
      <c r="C61" s="136"/>
      <c r="D61" s="160"/>
      <c r="E61" s="161"/>
      <c r="F61" s="166"/>
      <c r="G61" s="136"/>
      <c r="H61" s="73">
        <v>60</v>
      </c>
      <c r="I61" s="125">
        <f t="shared" si="2"/>
        <v>0</v>
      </c>
    </row>
    <row r="62" spans="1:9" x14ac:dyDescent="0.2">
      <c r="A62" s="167"/>
      <c r="B62" s="168"/>
      <c r="C62" s="136"/>
      <c r="D62" s="160"/>
      <c r="E62" s="161"/>
      <c r="F62" s="166"/>
      <c r="G62" s="136"/>
      <c r="H62" s="73">
        <v>60</v>
      </c>
      <c r="I62" s="125">
        <f t="shared" si="2"/>
        <v>0</v>
      </c>
    </row>
    <row r="63" spans="1:9" x14ac:dyDescent="0.2">
      <c r="A63" s="167"/>
      <c r="B63" s="168"/>
      <c r="C63" s="136"/>
      <c r="D63" s="160"/>
      <c r="E63" s="161"/>
      <c r="F63" s="166"/>
      <c r="G63" s="136"/>
      <c r="H63" s="73">
        <v>60</v>
      </c>
      <c r="I63" s="125">
        <f t="shared" si="2"/>
        <v>0</v>
      </c>
    </row>
    <row r="64" spans="1:9" x14ac:dyDescent="0.2">
      <c r="A64" s="167"/>
      <c r="B64" s="168"/>
      <c r="C64" s="136"/>
      <c r="D64" s="160"/>
      <c r="E64" s="161"/>
      <c r="F64" s="166"/>
      <c r="G64" s="136"/>
      <c r="H64" s="73">
        <v>60</v>
      </c>
      <c r="I64" s="125">
        <f t="shared" si="2"/>
        <v>0</v>
      </c>
    </row>
    <row r="65" spans="1:10" x14ac:dyDescent="0.2">
      <c r="A65" s="167"/>
      <c r="B65" s="168"/>
      <c r="C65" s="136"/>
      <c r="D65" s="160"/>
      <c r="E65" s="161"/>
      <c r="F65" s="166"/>
      <c r="G65" s="136"/>
      <c r="H65" s="73">
        <v>60</v>
      </c>
      <c r="I65" s="125">
        <f t="shared" si="2"/>
        <v>0</v>
      </c>
    </row>
    <row r="66" spans="1:10" x14ac:dyDescent="0.2">
      <c r="A66" s="167"/>
      <c r="B66" s="168"/>
      <c r="C66" s="136"/>
      <c r="D66" s="160"/>
      <c r="E66" s="161"/>
      <c r="F66" s="166"/>
      <c r="G66" s="136"/>
      <c r="H66" s="73">
        <v>60</v>
      </c>
      <c r="I66" s="125">
        <f t="shared" si="2"/>
        <v>0</v>
      </c>
    </row>
    <row r="67" spans="1:10" x14ac:dyDescent="0.2">
      <c r="A67" s="167"/>
      <c r="B67" s="168"/>
      <c r="C67" s="136"/>
      <c r="D67" s="160"/>
      <c r="E67" s="161"/>
      <c r="F67" s="166"/>
      <c r="G67" s="136"/>
      <c r="H67" s="73">
        <v>60</v>
      </c>
      <c r="I67" s="125">
        <f t="shared" si="2"/>
        <v>0</v>
      </c>
    </row>
    <row r="68" spans="1:10" x14ac:dyDescent="0.2">
      <c r="A68" s="167"/>
      <c r="B68" s="168"/>
      <c r="C68" s="136"/>
      <c r="D68" s="160"/>
      <c r="E68" s="161"/>
      <c r="F68" s="166"/>
      <c r="G68" s="136"/>
      <c r="H68" s="73">
        <v>60</v>
      </c>
      <c r="I68" s="125">
        <f t="shared" si="2"/>
        <v>0</v>
      </c>
    </row>
    <row r="69" spans="1:10" x14ac:dyDescent="0.2">
      <c r="A69" s="167"/>
      <c r="B69" s="168"/>
      <c r="C69" s="136"/>
      <c r="D69" s="160"/>
      <c r="E69" s="161"/>
      <c r="F69" s="166"/>
      <c r="G69" s="136"/>
      <c r="H69" s="73">
        <v>60</v>
      </c>
      <c r="I69" s="125">
        <f t="shared" si="2"/>
        <v>0</v>
      </c>
    </row>
    <row r="70" spans="1:10" x14ac:dyDescent="0.2">
      <c r="A70" s="167"/>
      <c r="B70" s="168"/>
      <c r="C70" s="136"/>
      <c r="D70" s="160"/>
      <c r="E70" s="161"/>
      <c r="F70" s="166"/>
      <c r="G70" s="136"/>
      <c r="H70" s="73">
        <v>60</v>
      </c>
      <c r="I70" s="125">
        <f t="shared" si="2"/>
        <v>0</v>
      </c>
    </row>
    <row r="71" spans="1:10" x14ac:dyDescent="0.2">
      <c r="A71" s="167"/>
      <c r="B71" s="168"/>
      <c r="C71" s="136"/>
      <c r="D71" s="160"/>
      <c r="E71" s="161"/>
      <c r="F71" s="166"/>
      <c r="G71" s="136"/>
      <c r="H71" s="73">
        <v>60</v>
      </c>
      <c r="I71" s="125">
        <f t="shared" si="2"/>
        <v>0</v>
      </c>
    </row>
    <row r="72" spans="1:10" x14ac:dyDescent="0.2">
      <c r="A72" s="167"/>
      <c r="B72" s="168"/>
      <c r="C72" s="136"/>
      <c r="D72" s="160"/>
      <c r="E72" s="161"/>
      <c r="F72" s="166"/>
      <c r="G72" s="136"/>
      <c r="H72" s="73">
        <v>60</v>
      </c>
      <c r="I72" s="125">
        <f t="shared" si="2"/>
        <v>0</v>
      </c>
    </row>
    <row r="73" spans="1:10" x14ac:dyDescent="0.2">
      <c r="A73" s="167"/>
      <c r="B73" s="168"/>
      <c r="C73" s="136"/>
      <c r="D73" s="160"/>
      <c r="E73" s="161"/>
      <c r="F73" s="166"/>
      <c r="G73" s="136"/>
      <c r="H73" s="73">
        <v>60</v>
      </c>
      <c r="I73" s="125">
        <f t="shared" si="2"/>
        <v>0</v>
      </c>
    </row>
    <row r="74" spans="1:10" x14ac:dyDescent="0.2">
      <c r="A74" s="167"/>
      <c r="B74" s="168"/>
      <c r="C74" s="136"/>
      <c r="D74" s="160"/>
      <c r="E74" s="161"/>
      <c r="F74" s="166"/>
      <c r="G74" s="136"/>
      <c r="H74" s="73">
        <v>60</v>
      </c>
      <c r="I74" s="125">
        <f t="shared" si="2"/>
        <v>0</v>
      </c>
    </row>
    <row r="75" spans="1:10" x14ac:dyDescent="0.2">
      <c r="A75" s="167"/>
      <c r="B75" s="168"/>
      <c r="C75" s="136"/>
      <c r="D75" s="160"/>
      <c r="E75" s="161"/>
      <c r="F75" s="166"/>
      <c r="G75" s="136"/>
      <c r="H75" s="73">
        <v>60</v>
      </c>
      <c r="I75" s="125">
        <f t="shared" si="2"/>
        <v>0</v>
      </c>
      <c r="J75" s="80"/>
    </row>
    <row r="76" spans="1:10" x14ac:dyDescent="0.2">
      <c r="A76" s="167"/>
      <c r="B76" s="168"/>
      <c r="C76" s="136"/>
      <c r="D76" s="160"/>
      <c r="E76" s="161"/>
      <c r="F76" s="166"/>
      <c r="G76" s="136"/>
      <c r="H76" s="73">
        <v>60</v>
      </c>
      <c r="I76" s="125">
        <f t="shared" si="2"/>
        <v>0</v>
      </c>
      <c r="J76" s="80"/>
    </row>
    <row r="77" spans="1:10" x14ac:dyDescent="0.2">
      <c r="A77" s="167"/>
      <c r="B77" s="168"/>
      <c r="C77" s="136"/>
      <c r="D77" s="160"/>
      <c r="E77" s="161"/>
      <c r="F77" s="166"/>
      <c r="G77" s="136"/>
      <c r="H77" s="73">
        <v>60</v>
      </c>
      <c r="I77" s="125">
        <f t="shared" si="2"/>
        <v>0</v>
      </c>
      <c r="J77" s="80"/>
    </row>
    <row r="78" spans="1:10" x14ac:dyDescent="0.2">
      <c r="A78" s="167"/>
      <c r="B78" s="168"/>
      <c r="C78" s="136"/>
      <c r="D78" s="160"/>
      <c r="E78" s="161"/>
      <c r="F78" s="166"/>
      <c r="G78" s="136"/>
      <c r="H78" s="73">
        <v>60</v>
      </c>
      <c r="I78" s="125">
        <f t="shared" si="2"/>
        <v>0</v>
      </c>
      <c r="J78" s="80"/>
    </row>
    <row r="79" spans="1:10" x14ac:dyDescent="0.2">
      <c r="A79" s="167"/>
      <c r="B79" s="168"/>
      <c r="C79" s="136"/>
      <c r="D79" s="160"/>
      <c r="E79" s="161"/>
      <c r="F79" s="166"/>
      <c r="G79" s="136"/>
      <c r="H79" s="73">
        <v>60</v>
      </c>
      <c r="I79" s="125">
        <f t="shared" si="2"/>
        <v>0</v>
      </c>
      <c r="J79" s="80"/>
    </row>
    <row r="80" spans="1:10" x14ac:dyDescent="0.2">
      <c r="A80" s="167"/>
      <c r="B80" s="168"/>
      <c r="C80" s="136"/>
      <c r="D80" s="160"/>
      <c r="E80" s="161"/>
      <c r="F80" s="166"/>
      <c r="G80" s="136"/>
      <c r="H80" s="73">
        <v>60</v>
      </c>
      <c r="I80" s="125">
        <f t="shared" si="2"/>
        <v>0</v>
      </c>
      <c r="J80" s="80"/>
    </row>
    <row r="81" spans="1:12" x14ac:dyDescent="0.2">
      <c r="A81" s="167"/>
      <c r="B81" s="168"/>
      <c r="C81" s="136"/>
      <c r="D81" s="160"/>
      <c r="E81" s="161"/>
      <c r="F81" s="166"/>
      <c r="G81" s="136"/>
      <c r="H81" s="73">
        <v>60</v>
      </c>
      <c r="I81" s="125">
        <f t="shared" si="2"/>
        <v>0</v>
      </c>
      <c r="J81" s="80"/>
    </row>
    <row r="82" spans="1:12" x14ac:dyDescent="0.2">
      <c r="A82" s="167"/>
      <c r="B82" s="168"/>
      <c r="C82" s="136"/>
      <c r="D82" s="160"/>
      <c r="E82" s="161"/>
      <c r="F82" s="166"/>
      <c r="G82" s="136"/>
      <c r="H82" s="73">
        <v>60</v>
      </c>
      <c r="I82" s="125">
        <f t="shared" si="2"/>
        <v>0</v>
      </c>
      <c r="J82" s="80"/>
    </row>
    <row r="83" spans="1:12" x14ac:dyDescent="0.2">
      <c r="A83" s="167"/>
      <c r="B83" s="168"/>
      <c r="C83" s="136"/>
      <c r="D83" s="160"/>
      <c r="E83" s="161"/>
      <c r="F83" s="166"/>
      <c r="G83" s="136"/>
      <c r="H83" s="73">
        <v>60</v>
      </c>
      <c r="I83" s="125">
        <f t="shared" si="2"/>
        <v>0</v>
      </c>
      <c r="J83" s="80"/>
    </row>
    <row r="84" spans="1:12" x14ac:dyDescent="0.2">
      <c r="A84" s="167"/>
      <c r="B84" s="168"/>
      <c r="C84" s="136"/>
      <c r="D84" s="160"/>
      <c r="E84" s="161"/>
      <c r="F84" s="166"/>
      <c r="G84" s="136"/>
      <c r="H84" s="73">
        <v>60</v>
      </c>
      <c r="I84" s="125">
        <f t="shared" si="2"/>
        <v>0</v>
      </c>
      <c r="J84" s="80"/>
    </row>
    <row r="85" spans="1:12" x14ac:dyDescent="0.2">
      <c r="A85" s="167"/>
      <c r="B85" s="168"/>
      <c r="C85" s="136"/>
      <c r="D85" s="160"/>
      <c r="E85" s="161"/>
      <c r="F85" s="166"/>
      <c r="G85" s="136"/>
      <c r="H85" s="73">
        <v>60</v>
      </c>
      <c r="I85" s="125">
        <f t="shared" si="2"/>
        <v>0</v>
      </c>
      <c r="J85" s="80"/>
    </row>
    <row r="86" spans="1:12" x14ac:dyDescent="0.2">
      <c r="A86" s="167"/>
      <c r="B86" s="168"/>
      <c r="C86" s="136"/>
      <c r="D86" s="160"/>
      <c r="E86" s="161"/>
      <c r="F86" s="166"/>
      <c r="G86" s="136"/>
      <c r="H86" s="73">
        <v>60</v>
      </c>
      <c r="I86" s="125">
        <f t="shared" si="2"/>
        <v>0</v>
      </c>
      <c r="J86" s="80"/>
    </row>
    <row r="87" spans="1:12" x14ac:dyDescent="0.2">
      <c r="A87" s="75"/>
      <c r="B87" s="75"/>
      <c r="C87" s="75"/>
      <c r="D87" s="75"/>
      <c r="E87" s="75"/>
      <c r="F87" s="75"/>
      <c r="G87" s="75"/>
      <c r="H87" s="75"/>
      <c r="I87" s="75"/>
      <c r="J87" s="75"/>
      <c r="K87" s="75"/>
      <c r="L87" s="75"/>
    </row>
    <row r="88" spans="1:12" x14ac:dyDescent="0.2">
      <c r="A88" s="75"/>
      <c r="B88" s="75"/>
      <c r="C88" s="75"/>
      <c r="D88" s="75"/>
      <c r="E88" s="75"/>
      <c r="F88" s="75"/>
      <c r="G88" s="75"/>
      <c r="H88" s="75"/>
      <c r="I88" s="75"/>
      <c r="J88" s="75"/>
      <c r="K88" s="75"/>
      <c r="L88" s="75"/>
    </row>
    <row r="89" spans="1:12" x14ac:dyDescent="0.2">
      <c r="A89" s="75"/>
      <c r="B89" s="75"/>
      <c r="C89" s="75"/>
      <c r="D89" s="75"/>
      <c r="E89" s="75"/>
      <c r="F89" s="75"/>
      <c r="G89" s="75"/>
      <c r="H89" s="75"/>
      <c r="I89" s="75"/>
      <c r="J89" s="75"/>
      <c r="K89" s="75"/>
      <c r="L89" s="75"/>
    </row>
  </sheetData>
  <mergeCells count="124">
    <mergeCell ref="A77:B77"/>
    <mergeCell ref="D77:F77"/>
    <mergeCell ref="A78:B78"/>
    <mergeCell ref="D78:F78"/>
    <mergeCell ref="A73:B73"/>
    <mergeCell ref="D73:F73"/>
    <mergeCell ref="A74:B74"/>
    <mergeCell ref="D74:F74"/>
    <mergeCell ref="A75:B75"/>
    <mergeCell ref="D75:F75"/>
    <mergeCell ref="A70:B70"/>
    <mergeCell ref="D70:F70"/>
    <mergeCell ref="A71:B71"/>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1:F71"/>
    <mergeCell ref="A72:B72"/>
    <mergeCell ref="D72:F72"/>
    <mergeCell ref="A85:B85"/>
    <mergeCell ref="D85:F85"/>
    <mergeCell ref="A76:B76"/>
    <mergeCell ref="D76:F76"/>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7:B57"/>
    <mergeCell ref="D57:F57"/>
    <mergeCell ref="A52:B52"/>
    <mergeCell ref="D52:F52"/>
    <mergeCell ref="A53:B53"/>
    <mergeCell ref="D53:F53"/>
    <mergeCell ref="A54:B54"/>
    <mergeCell ref="D54:F54"/>
    <mergeCell ref="A51:B51"/>
    <mergeCell ref="D51:F51"/>
    <mergeCell ref="A55:B55"/>
    <mergeCell ref="D55:F55"/>
    <mergeCell ref="A56:B56"/>
    <mergeCell ref="D56:F56"/>
    <mergeCell ref="A48:B48"/>
    <mergeCell ref="A49:B49"/>
    <mergeCell ref="A50:B50"/>
    <mergeCell ref="D48:F48"/>
    <mergeCell ref="D49:F49"/>
    <mergeCell ref="D50:F50"/>
    <mergeCell ref="D31:F31"/>
    <mergeCell ref="A35:B35"/>
    <mergeCell ref="A28:B28"/>
    <mergeCell ref="D28:F28"/>
    <mergeCell ref="A29:B29"/>
    <mergeCell ref="D29:F29"/>
    <mergeCell ref="A30:B30"/>
    <mergeCell ref="D30:F30"/>
    <mergeCell ref="A41:B41"/>
    <mergeCell ref="D41:F41"/>
    <mergeCell ref="A45:B45"/>
    <mergeCell ref="A46:B46"/>
    <mergeCell ref="A47:B47"/>
    <mergeCell ref="D45:F45"/>
    <mergeCell ref="D46:F46"/>
    <mergeCell ref="D47:F47"/>
    <mergeCell ref="D39:F39"/>
    <mergeCell ref="D40:F40"/>
    <mergeCell ref="A1:C1"/>
    <mergeCell ref="D1:F1"/>
    <mergeCell ref="A31:B31"/>
    <mergeCell ref="A37:B37"/>
    <mergeCell ref="A32:B32"/>
    <mergeCell ref="D32:F32"/>
    <mergeCell ref="A44:B44"/>
    <mergeCell ref="D42:F42"/>
    <mergeCell ref="D43:F43"/>
    <mergeCell ref="D44:F44"/>
    <mergeCell ref="A42:B42"/>
    <mergeCell ref="A43:B43"/>
    <mergeCell ref="L4:L26"/>
    <mergeCell ref="D34:F34"/>
    <mergeCell ref="A34:B34"/>
    <mergeCell ref="D33:F33"/>
    <mergeCell ref="A33:B33"/>
    <mergeCell ref="D27:F27"/>
    <mergeCell ref="A27:B27"/>
    <mergeCell ref="A26:B26"/>
    <mergeCell ref="A40:B40"/>
    <mergeCell ref="A39:B39"/>
    <mergeCell ref="D38:F38"/>
    <mergeCell ref="A38:B38"/>
    <mergeCell ref="D37:F37"/>
    <mergeCell ref="D36:F36"/>
    <mergeCell ref="A36:B36"/>
    <mergeCell ref="D35:F35"/>
  </mergeCells>
  <dataValidations count="1">
    <dataValidation type="list" allowBlank="1" showInputMessage="1" showErrorMessage="1" prompt="Selecteer welk WP van toepassing is" sqref="C27:C86" xr:uid="{00000000-0002-0000-0600-000000000000}">
      <formula1>"1,2,3,4,5,6,7,8,9,10,11,12,13,14,15,16,17,18,19,20"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tabColor rgb="FF7030A0"/>
  </sheetPr>
  <dimension ref="A1:N89"/>
  <sheetViews>
    <sheetView showGridLines="0" zoomScale="90" zoomScaleNormal="90" workbookViewId="0">
      <selection activeCell="L4" sqref="L4:L27"/>
    </sheetView>
  </sheetViews>
  <sheetFormatPr defaultColWidth="9" defaultRowHeight="11.4" x14ac:dyDescent="0.2"/>
  <cols>
    <col min="1" max="11" width="15.59765625" style="69" customWidth="1"/>
    <col min="12" max="12" width="25.3984375" style="69" customWidth="1"/>
    <col min="13" max="13" width="13.69921875" style="69" customWidth="1"/>
    <col min="14" max="14" width="2.8984375" style="69" customWidth="1"/>
    <col min="15" max="15" width="15.59765625" style="69" customWidth="1"/>
    <col min="16" max="16" width="70.59765625" style="69" customWidth="1"/>
    <col min="17" max="17" width="50.59765625" style="69" customWidth="1"/>
    <col min="18" max="16384" width="9" style="69"/>
  </cols>
  <sheetData>
    <row r="1" spans="1:12" x14ac:dyDescent="0.2">
      <c r="A1" s="158" t="s">
        <v>68</v>
      </c>
      <c r="B1" s="158"/>
      <c r="C1" s="158"/>
      <c r="D1" s="157">
        <f>'Algemene informatie'!B11</f>
        <v>0</v>
      </c>
      <c r="E1" s="157"/>
      <c r="F1" s="157"/>
      <c r="G1" s="59"/>
      <c r="H1" s="59"/>
      <c r="I1" s="59"/>
      <c r="J1" s="59"/>
      <c r="K1" s="59"/>
    </row>
    <row r="2" spans="1:12" x14ac:dyDescent="0.2">
      <c r="A2" s="59" t="s">
        <v>49</v>
      </c>
      <c r="B2" s="59"/>
      <c r="C2" s="59"/>
      <c r="D2" s="59"/>
      <c r="E2" s="59"/>
      <c r="F2" s="59"/>
      <c r="G2" s="59"/>
      <c r="H2" s="59"/>
      <c r="I2" s="59"/>
      <c r="J2" s="59"/>
    </row>
    <row r="3" spans="1:12" s="71" customFormat="1" ht="60.75" customHeight="1" x14ac:dyDescent="0.2">
      <c r="A3" s="70" t="s">
        <v>19</v>
      </c>
      <c r="B3" s="61" t="s">
        <v>50</v>
      </c>
      <c r="C3" s="61" t="s">
        <v>51</v>
      </c>
      <c r="D3" s="61" t="s">
        <v>52</v>
      </c>
      <c r="E3" s="61" t="s">
        <v>53</v>
      </c>
      <c r="F3" s="61" t="s">
        <v>54</v>
      </c>
      <c r="G3" s="61" t="s">
        <v>55</v>
      </c>
      <c r="H3" s="61" t="s">
        <v>56</v>
      </c>
      <c r="I3" s="61" t="s">
        <v>57</v>
      </c>
      <c r="K3" s="101" t="s">
        <v>58</v>
      </c>
      <c r="L3" s="102" t="s">
        <v>59</v>
      </c>
    </row>
    <row r="4" spans="1:12" ht="11.25" customHeight="1" x14ac:dyDescent="0.2">
      <c r="A4" s="62">
        <v>1</v>
      </c>
      <c r="B4" s="63">
        <f>SUMIFS($I$27:$I$86,$C$27:$C$86,1)</f>
        <v>0</v>
      </c>
      <c r="C4" s="15"/>
      <c r="D4" s="15"/>
      <c r="E4" s="15"/>
      <c r="F4" s="15"/>
      <c r="G4" s="15"/>
      <c r="H4" s="15"/>
      <c r="I4" s="64">
        <f t="shared" ref="I4:I23" si="0">SUM(B4:H4)</f>
        <v>0</v>
      </c>
      <c r="K4" s="103"/>
      <c r="L4" s="163" t="s">
        <v>60</v>
      </c>
    </row>
    <row r="5" spans="1:12" x14ac:dyDescent="0.2">
      <c r="A5" s="62">
        <v>2</v>
      </c>
      <c r="B5" s="63">
        <f>SUMIFS($I$27:$I$86,$C$27:$C$86,2)</f>
        <v>0</v>
      </c>
      <c r="C5" s="15"/>
      <c r="D5" s="15"/>
      <c r="E5" s="15"/>
      <c r="F5" s="15"/>
      <c r="G5" s="15"/>
      <c r="H5" s="15"/>
      <c r="I5" s="64">
        <f t="shared" si="0"/>
        <v>0</v>
      </c>
      <c r="K5" s="103"/>
      <c r="L5" s="164"/>
    </row>
    <row r="6" spans="1:12" x14ac:dyDescent="0.2">
      <c r="A6" s="62">
        <v>3</v>
      </c>
      <c r="B6" s="63">
        <f>SUMIFS($I$27:$I$86,$C$27:$C$86,3)</f>
        <v>0</v>
      </c>
      <c r="C6" s="15"/>
      <c r="D6" s="15"/>
      <c r="E6" s="15"/>
      <c r="F6" s="15"/>
      <c r="G6" s="15"/>
      <c r="H6" s="15"/>
      <c r="I6" s="64">
        <f t="shared" si="0"/>
        <v>0</v>
      </c>
      <c r="K6" s="103"/>
      <c r="L6" s="164"/>
    </row>
    <row r="7" spans="1:12" x14ac:dyDescent="0.2">
      <c r="A7" s="62">
        <v>4</v>
      </c>
      <c r="B7" s="63">
        <f>SUMIFS($I$27:$I$86,$C$27:$C$86,4)</f>
        <v>0</v>
      </c>
      <c r="C7" s="15"/>
      <c r="D7" s="15"/>
      <c r="E7" s="15"/>
      <c r="F7" s="15"/>
      <c r="G7" s="15"/>
      <c r="H7" s="15"/>
      <c r="I7" s="64">
        <f t="shared" si="0"/>
        <v>0</v>
      </c>
      <c r="K7" s="103"/>
      <c r="L7" s="164"/>
    </row>
    <row r="8" spans="1:12" x14ac:dyDescent="0.2">
      <c r="A8" s="62">
        <v>5</v>
      </c>
      <c r="B8" s="63">
        <f>SUMIFS($I$27:$I$86,$C$27:$C$86,5)</f>
        <v>0</v>
      </c>
      <c r="C8" s="15"/>
      <c r="D8" s="15"/>
      <c r="E8" s="15"/>
      <c r="F8" s="15"/>
      <c r="G8" s="15"/>
      <c r="H8" s="15"/>
      <c r="I8" s="64">
        <f t="shared" si="0"/>
        <v>0</v>
      </c>
      <c r="K8" s="103"/>
      <c r="L8" s="164"/>
    </row>
    <row r="9" spans="1:12" x14ac:dyDescent="0.2">
      <c r="A9" s="62">
        <v>6</v>
      </c>
      <c r="B9" s="63">
        <f>SUMIFS($I$27:$I$86,$C$27:$C$86,6)</f>
        <v>0</v>
      </c>
      <c r="C9" s="15"/>
      <c r="D9" s="15"/>
      <c r="E9" s="15"/>
      <c r="F9" s="15"/>
      <c r="G9" s="15"/>
      <c r="H9" s="15"/>
      <c r="I9" s="64">
        <f t="shared" si="0"/>
        <v>0</v>
      </c>
      <c r="K9" s="103"/>
      <c r="L9" s="164"/>
    </row>
    <row r="10" spans="1:12" x14ac:dyDescent="0.2">
      <c r="A10" s="62">
        <v>7</v>
      </c>
      <c r="B10" s="63">
        <f>SUMIFS($I$27:$I$86,$C$27:$C$86,7)</f>
        <v>0</v>
      </c>
      <c r="C10" s="15"/>
      <c r="D10" s="15"/>
      <c r="E10" s="15"/>
      <c r="F10" s="15"/>
      <c r="G10" s="15"/>
      <c r="H10" s="15"/>
      <c r="I10" s="64">
        <f t="shared" si="0"/>
        <v>0</v>
      </c>
      <c r="K10" s="103"/>
      <c r="L10" s="164"/>
    </row>
    <row r="11" spans="1:12" x14ac:dyDescent="0.2">
      <c r="A11" s="62">
        <v>8</v>
      </c>
      <c r="B11" s="63">
        <f>SUMIFS($I$27:$I$86,$C$27:$C$86,8)</f>
        <v>0</v>
      </c>
      <c r="C11" s="15"/>
      <c r="D11" s="15"/>
      <c r="E11" s="15"/>
      <c r="F11" s="15"/>
      <c r="G11" s="15"/>
      <c r="H11" s="15"/>
      <c r="I11" s="64">
        <f t="shared" si="0"/>
        <v>0</v>
      </c>
      <c r="K11" s="103"/>
      <c r="L11" s="164"/>
    </row>
    <row r="12" spans="1:12" ht="11.25" hidden="1" customHeight="1" x14ac:dyDescent="0.2">
      <c r="A12" s="62">
        <v>9</v>
      </c>
      <c r="B12" s="63">
        <f>SUMIFS($I$27:$I$86,$C$27:$C$86,9)</f>
        <v>0</v>
      </c>
      <c r="C12" s="15"/>
      <c r="D12" s="15"/>
      <c r="E12" s="15"/>
      <c r="F12" s="15"/>
      <c r="G12" s="15"/>
      <c r="H12" s="15"/>
      <c r="I12" s="64">
        <f t="shared" si="0"/>
        <v>0</v>
      </c>
      <c r="K12" s="98"/>
      <c r="L12" s="164"/>
    </row>
    <row r="13" spans="1:12" ht="11.25" hidden="1" customHeight="1" x14ac:dyDescent="0.2">
      <c r="A13" s="62">
        <v>10</v>
      </c>
      <c r="B13" s="63">
        <f>SUMIFS($I$27:$I$86,$C$27:$C$86,10)</f>
        <v>0</v>
      </c>
      <c r="C13" s="15"/>
      <c r="D13" s="15"/>
      <c r="E13" s="15"/>
      <c r="F13" s="15"/>
      <c r="G13" s="15"/>
      <c r="H13" s="15"/>
      <c r="I13" s="64">
        <f t="shared" si="0"/>
        <v>0</v>
      </c>
      <c r="K13" s="98"/>
      <c r="L13" s="164"/>
    </row>
    <row r="14" spans="1:12" ht="11.25" hidden="1" customHeight="1" x14ac:dyDescent="0.2">
      <c r="A14" s="62">
        <v>11</v>
      </c>
      <c r="B14" s="63">
        <f>SUMIFS($I$27:$I$86,$C$27:$C$86,11)</f>
        <v>0</v>
      </c>
      <c r="C14" s="15"/>
      <c r="D14" s="15"/>
      <c r="E14" s="15"/>
      <c r="F14" s="15"/>
      <c r="G14" s="15"/>
      <c r="H14" s="15"/>
      <c r="I14" s="64">
        <f t="shared" si="0"/>
        <v>0</v>
      </c>
      <c r="K14" s="98"/>
      <c r="L14" s="164"/>
    </row>
    <row r="15" spans="1:12" ht="11.25" hidden="1" customHeight="1" x14ac:dyDescent="0.2">
      <c r="A15" s="62">
        <v>12</v>
      </c>
      <c r="B15" s="63">
        <f>SUMIFS($I$27:$I$86,$C$27:$C$86,12)</f>
        <v>0</v>
      </c>
      <c r="C15" s="15"/>
      <c r="D15" s="15"/>
      <c r="E15" s="15"/>
      <c r="F15" s="15"/>
      <c r="G15" s="15"/>
      <c r="H15" s="15"/>
      <c r="I15" s="64">
        <f t="shared" si="0"/>
        <v>0</v>
      </c>
      <c r="K15" s="98"/>
      <c r="L15" s="164"/>
    </row>
    <row r="16" spans="1:12" ht="11.25" hidden="1" customHeight="1" x14ac:dyDescent="0.2">
      <c r="A16" s="62">
        <v>13</v>
      </c>
      <c r="B16" s="63">
        <f>SUMIFS($I$27:$I$86,$C$27:$C$86,13)</f>
        <v>0</v>
      </c>
      <c r="C16" s="15"/>
      <c r="D16" s="15"/>
      <c r="E16" s="15"/>
      <c r="F16" s="15"/>
      <c r="G16" s="15"/>
      <c r="H16" s="15"/>
      <c r="I16" s="64">
        <f t="shared" si="0"/>
        <v>0</v>
      </c>
      <c r="K16" s="98"/>
      <c r="L16" s="164"/>
    </row>
    <row r="17" spans="1:14" ht="11.25" hidden="1" customHeight="1" x14ac:dyDescent="0.2">
      <c r="A17" s="62">
        <v>14</v>
      </c>
      <c r="B17" s="63">
        <f>SUMIFS($I$27:$I$86,$C$27:$C$86,14)</f>
        <v>0</v>
      </c>
      <c r="C17" s="15"/>
      <c r="D17" s="15"/>
      <c r="E17" s="15"/>
      <c r="F17" s="15"/>
      <c r="G17" s="15"/>
      <c r="H17" s="15"/>
      <c r="I17" s="64">
        <f t="shared" si="0"/>
        <v>0</v>
      </c>
      <c r="K17" s="98"/>
      <c r="L17" s="164"/>
    </row>
    <row r="18" spans="1:14" ht="11.25" hidden="1" customHeight="1" x14ac:dyDescent="0.2">
      <c r="A18" s="62">
        <v>15</v>
      </c>
      <c r="B18" s="63">
        <f>SUMIFS($I$27:$I$86,$C$27:$C$86,15)</f>
        <v>0</v>
      </c>
      <c r="C18" s="15"/>
      <c r="D18" s="15"/>
      <c r="E18" s="15"/>
      <c r="F18" s="15"/>
      <c r="G18" s="15"/>
      <c r="H18" s="15"/>
      <c r="I18" s="64">
        <f t="shared" si="0"/>
        <v>0</v>
      </c>
      <c r="K18" s="98"/>
      <c r="L18" s="164"/>
    </row>
    <row r="19" spans="1:14" ht="11.25" hidden="1" customHeight="1" x14ac:dyDescent="0.2">
      <c r="A19" s="62">
        <v>16</v>
      </c>
      <c r="B19" s="63">
        <f>SUMIFS($I$27:$I$86,$C$27:$C$86,16)</f>
        <v>0</v>
      </c>
      <c r="C19" s="15"/>
      <c r="D19" s="15"/>
      <c r="E19" s="15"/>
      <c r="F19" s="15"/>
      <c r="G19" s="15"/>
      <c r="H19" s="15"/>
      <c r="I19" s="64">
        <f t="shared" si="0"/>
        <v>0</v>
      </c>
      <c r="K19" s="98"/>
      <c r="L19" s="164"/>
    </row>
    <row r="20" spans="1:14" ht="11.25" hidden="1" customHeight="1" x14ac:dyDescent="0.2">
      <c r="A20" s="62">
        <v>17</v>
      </c>
      <c r="B20" s="63">
        <f>SUMIFS($I$27:$I$86,$C$27:$C$86,17)</f>
        <v>0</v>
      </c>
      <c r="C20" s="15"/>
      <c r="D20" s="15"/>
      <c r="E20" s="15"/>
      <c r="F20" s="15"/>
      <c r="G20" s="15"/>
      <c r="H20" s="15"/>
      <c r="I20" s="64">
        <f t="shared" si="0"/>
        <v>0</v>
      </c>
      <c r="K20" s="98"/>
      <c r="L20" s="164"/>
    </row>
    <row r="21" spans="1:14" ht="11.25" hidden="1" customHeight="1" x14ac:dyDescent="0.2">
      <c r="A21" s="62">
        <v>18</v>
      </c>
      <c r="B21" s="63">
        <f>SUMIFS($I$27:$I$86,$C$27:$C$86,18)</f>
        <v>0</v>
      </c>
      <c r="C21" s="15"/>
      <c r="D21" s="15"/>
      <c r="E21" s="15"/>
      <c r="F21" s="15"/>
      <c r="G21" s="15"/>
      <c r="H21" s="15"/>
      <c r="I21" s="64">
        <f t="shared" si="0"/>
        <v>0</v>
      </c>
      <c r="K21" s="98"/>
      <c r="L21" s="164"/>
    </row>
    <row r="22" spans="1:14" ht="11.25" hidden="1" customHeight="1" x14ac:dyDescent="0.2">
      <c r="A22" s="62">
        <v>19</v>
      </c>
      <c r="B22" s="63">
        <f>SUMIFS($I$27:$I$86,$C$27:$C$86,19)</f>
        <v>0</v>
      </c>
      <c r="C22" s="15"/>
      <c r="D22" s="15"/>
      <c r="E22" s="15"/>
      <c r="F22" s="15"/>
      <c r="G22" s="15"/>
      <c r="H22" s="15"/>
      <c r="I22" s="64">
        <f t="shared" si="0"/>
        <v>0</v>
      </c>
      <c r="K22" s="98"/>
      <c r="L22" s="164"/>
    </row>
    <row r="23" spans="1:14" ht="11.25" hidden="1" customHeight="1" x14ac:dyDescent="0.2">
      <c r="A23" s="62">
        <v>20</v>
      </c>
      <c r="B23" s="63">
        <f>SUMIFS($I$27:$I$86,$C$27:$C$86,20)</f>
        <v>0</v>
      </c>
      <c r="C23" s="15"/>
      <c r="D23" s="15"/>
      <c r="E23" s="15"/>
      <c r="F23" s="15"/>
      <c r="G23" s="15"/>
      <c r="H23" s="15"/>
      <c r="I23" s="64">
        <f t="shared" si="0"/>
        <v>0</v>
      </c>
      <c r="K23" s="98"/>
      <c r="L23" s="164"/>
    </row>
    <row r="24" spans="1:14" x14ac:dyDescent="0.2">
      <c r="A24" s="65" t="s">
        <v>61</v>
      </c>
      <c r="B24" s="30">
        <f t="shared" ref="B24:G24" si="1">SUM(B4:B23)</f>
        <v>0</v>
      </c>
      <c r="C24" s="30">
        <f t="shared" si="1"/>
        <v>0</v>
      </c>
      <c r="D24" s="30">
        <f t="shared" si="1"/>
        <v>0</v>
      </c>
      <c r="E24" s="30">
        <f t="shared" si="1"/>
        <v>0</v>
      </c>
      <c r="F24" s="30">
        <f t="shared" si="1"/>
        <v>0</v>
      </c>
      <c r="G24" s="30">
        <f t="shared" si="1"/>
        <v>0</v>
      </c>
      <c r="H24" s="30">
        <f>SUM(H4:H23)</f>
        <v>0</v>
      </c>
      <c r="I24" s="30">
        <f>SUM(I4:I23)</f>
        <v>0</v>
      </c>
      <c r="K24" s="98"/>
      <c r="L24" s="164"/>
    </row>
    <row r="25" spans="1:14" x14ac:dyDescent="0.2">
      <c r="A25" s="59"/>
      <c r="B25" s="59"/>
      <c r="C25" s="59"/>
      <c r="D25" s="59"/>
      <c r="E25" s="72"/>
      <c r="F25" s="59"/>
      <c r="G25" s="59"/>
      <c r="H25" s="59"/>
      <c r="I25" s="59"/>
      <c r="J25" s="59"/>
      <c r="L25" s="164"/>
      <c r="M25" s="103"/>
      <c r="N25" s="103"/>
    </row>
    <row r="26" spans="1:14" s="71" customFormat="1" ht="72.75" customHeight="1" x14ac:dyDescent="0.2">
      <c r="A26" s="162" t="s">
        <v>62</v>
      </c>
      <c r="B26" s="162"/>
      <c r="C26" s="135" t="s">
        <v>63</v>
      </c>
      <c r="D26" s="137" t="s">
        <v>64</v>
      </c>
      <c r="E26" s="79"/>
      <c r="F26" s="138"/>
      <c r="G26" s="135" t="s">
        <v>65</v>
      </c>
      <c r="H26" s="135" t="s">
        <v>50</v>
      </c>
      <c r="I26" s="135" t="s">
        <v>66</v>
      </c>
      <c r="J26" s="69"/>
      <c r="L26" s="164"/>
    </row>
    <row r="27" spans="1:14" ht="13.5" customHeight="1" x14ac:dyDescent="0.2">
      <c r="A27" s="159"/>
      <c r="B27" s="159"/>
      <c r="C27" s="136"/>
      <c r="D27" s="160"/>
      <c r="E27" s="161"/>
      <c r="F27" s="161"/>
      <c r="G27" s="136"/>
      <c r="H27" s="73">
        <v>60</v>
      </c>
      <c r="I27" s="74">
        <f>G27*H27</f>
        <v>0</v>
      </c>
      <c r="L27" s="165"/>
    </row>
    <row r="28" spans="1:14" x14ac:dyDescent="0.2">
      <c r="A28" s="159"/>
      <c r="B28" s="159"/>
      <c r="C28" s="136"/>
      <c r="D28" s="160"/>
      <c r="E28" s="161"/>
      <c r="F28" s="161"/>
      <c r="G28" s="136"/>
      <c r="H28" s="73">
        <v>60</v>
      </c>
      <c r="I28" s="74">
        <f t="shared" ref="I28:I86" si="2">G28*H28</f>
        <v>0</v>
      </c>
    </row>
    <row r="29" spans="1:14" x14ac:dyDescent="0.2">
      <c r="A29" s="159"/>
      <c r="B29" s="159"/>
      <c r="C29" s="136"/>
      <c r="D29" s="160"/>
      <c r="E29" s="161"/>
      <c r="F29" s="161"/>
      <c r="G29" s="136"/>
      <c r="H29" s="73">
        <v>60</v>
      </c>
      <c r="I29" s="74">
        <f t="shared" si="2"/>
        <v>0</v>
      </c>
    </row>
    <row r="30" spans="1:14" ht="11.25" customHeight="1" x14ac:dyDescent="0.2">
      <c r="A30" s="159"/>
      <c r="B30" s="159"/>
      <c r="C30" s="136"/>
      <c r="D30" s="160"/>
      <c r="E30" s="161"/>
      <c r="F30" s="161"/>
      <c r="G30" s="136"/>
      <c r="H30" s="73">
        <v>60</v>
      </c>
      <c r="I30" s="74">
        <f t="shared" si="2"/>
        <v>0</v>
      </c>
    </row>
    <row r="31" spans="1:14" ht="11.25" customHeight="1" x14ac:dyDescent="0.2">
      <c r="A31" s="159"/>
      <c r="B31" s="159"/>
      <c r="C31" s="136"/>
      <c r="D31" s="160"/>
      <c r="E31" s="161"/>
      <c r="F31" s="161"/>
      <c r="G31" s="136"/>
      <c r="H31" s="73">
        <v>60</v>
      </c>
      <c r="I31" s="74">
        <f t="shared" si="2"/>
        <v>0</v>
      </c>
    </row>
    <row r="32" spans="1:14" x14ac:dyDescent="0.2">
      <c r="A32" s="159"/>
      <c r="B32" s="159"/>
      <c r="C32" s="136"/>
      <c r="D32" s="160"/>
      <c r="E32" s="161"/>
      <c r="F32" s="161"/>
      <c r="G32" s="136"/>
      <c r="H32" s="73">
        <v>60</v>
      </c>
      <c r="I32" s="74">
        <f t="shared" si="2"/>
        <v>0</v>
      </c>
    </row>
    <row r="33" spans="1:12" ht="11.25" customHeight="1" x14ac:dyDescent="0.2">
      <c r="A33" s="159"/>
      <c r="B33" s="159"/>
      <c r="C33" s="136"/>
      <c r="D33" s="160"/>
      <c r="E33" s="161"/>
      <c r="F33" s="161"/>
      <c r="G33" s="136"/>
      <c r="H33" s="73">
        <v>60</v>
      </c>
      <c r="I33" s="74">
        <f t="shared" si="2"/>
        <v>0</v>
      </c>
    </row>
    <row r="34" spans="1:12" ht="11.25" customHeight="1" x14ac:dyDescent="0.2">
      <c r="A34" s="159"/>
      <c r="B34" s="159"/>
      <c r="C34" s="136"/>
      <c r="D34" s="160"/>
      <c r="E34" s="161"/>
      <c r="F34" s="161"/>
      <c r="G34" s="136"/>
      <c r="H34" s="73">
        <v>60</v>
      </c>
      <c r="I34" s="74">
        <f t="shared" si="2"/>
        <v>0</v>
      </c>
    </row>
    <row r="35" spans="1:12" x14ac:dyDescent="0.2">
      <c r="A35" s="159"/>
      <c r="B35" s="159"/>
      <c r="C35" s="136"/>
      <c r="D35" s="160"/>
      <c r="E35" s="161"/>
      <c r="F35" s="161"/>
      <c r="G35" s="136"/>
      <c r="H35" s="73">
        <v>60</v>
      </c>
      <c r="I35" s="74">
        <f t="shared" si="2"/>
        <v>0</v>
      </c>
    </row>
    <row r="36" spans="1:12" x14ac:dyDescent="0.2">
      <c r="A36" s="159"/>
      <c r="B36" s="159"/>
      <c r="C36" s="136"/>
      <c r="D36" s="160"/>
      <c r="E36" s="161"/>
      <c r="F36" s="161"/>
      <c r="G36" s="136"/>
      <c r="H36" s="73">
        <v>60</v>
      </c>
      <c r="I36" s="74">
        <f t="shared" si="2"/>
        <v>0</v>
      </c>
    </row>
    <row r="37" spans="1:12" x14ac:dyDescent="0.2">
      <c r="A37" s="159"/>
      <c r="B37" s="159"/>
      <c r="C37" s="136"/>
      <c r="D37" s="160"/>
      <c r="E37" s="161"/>
      <c r="F37" s="161"/>
      <c r="G37" s="136"/>
      <c r="H37" s="73">
        <v>60</v>
      </c>
      <c r="I37" s="74">
        <f t="shared" si="2"/>
        <v>0</v>
      </c>
    </row>
    <row r="38" spans="1:12" ht="11.25" customHeight="1" x14ac:dyDescent="0.2">
      <c r="A38" s="159"/>
      <c r="B38" s="159"/>
      <c r="C38" s="136"/>
      <c r="D38" s="160"/>
      <c r="E38" s="161"/>
      <c r="F38" s="161"/>
      <c r="G38" s="136"/>
      <c r="H38" s="73">
        <v>60</v>
      </c>
      <c r="I38" s="74">
        <f t="shared" si="2"/>
        <v>0</v>
      </c>
    </row>
    <row r="39" spans="1:12" x14ac:dyDescent="0.2">
      <c r="A39" s="159"/>
      <c r="B39" s="159"/>
      <c r="C39" s="136"/>
      <c r="D39" s="160"/>
      <c r="E39" s="161"/>
      <c r="F39" s="161"/>
      <c r="G39" s="136"/>
      <c r="H39" s="73">
        <v>60</v>
      </c>
      <c r="I39" s="74">
        <f t="shared" si="2"/>
        <v>0</v>
      </c>
    </row>
    <row r="40" spans="1:12" x14ac:dyDescent="0.2">
      <c r="A40" s="159"/>
      <c r="B40" s="159"/>
      <c r="C40" s="136"/>
      <c r="D40" s="160"/>
      <c r="E40" s="161"/>
      <c r="F40" s="161"/>
      <c r="G40" s="136"/>
      <c r="H40" s="73">
        <v>60</v>
      </c>
      <c r="I40" s="74">
        <f t="shared" si="2"/>
        <v>0</v>
      </c>
    </row>
    <row r="41" spans="1:12" x14ac:dyDescent="0.2">
      <c r="A41" s="159"/>
      <c r="B41" s="159"/>
      <c r="C41" s="136"/>
      <c r="D41" s="160"/>
      <c r="E41" s="161"/>
      <c r="F41" s="161"/>
      <c r="G41" s="136"/>
      <c r="H41" s="73">
        <v>60</v>
      </c>
      <c r="I41" s="74">
        <f t="shared" si="2"/>
        <v>0</v>
      </c>
    </row>
    <row r="42" spans="1:12" x14ac:dyDescent="0.2">
      <c r="A42" s="159"/>
      <c r="B42" s="159"/>
      <c r="C42" s="136"/>
      <c r="D42" s="160"/>
      <c r="E42" s="161"/>
      <c r="F42" s="161"/>
      <c r="G42" s="136"/>
      <c r="H42" s="73">
        <v>60</v>
      </c>
      <c r="I42" s="74">
        <f t="shared" si="2"/>
        <v>0</v>
      </c>
    </row>
    <row r="43" spans="1:12" x14ac:dyDescent="0.2">
      <c r="A43" s="159"/>
      <c r="B43" s="159"/>
      <c r="C43" s="136"/>
      <c r="D43" s="160"/>
      <c r="E43" s="161"/>
      <c r="F43" s="161"/>
      <c r="G43" s="136"/>
      <c r="H43" s="73">
        <v>60</v>
      </c>
      <c r="I43" s="74">
        <f t="shared" si="2"/>
        <v>0</v>
      </c>
    </row>
    <row r="44" spans="1:12" x14ac:dyDescent="0.2">
      <c r="A44" s="159"/>
      <c r="B44" s="159"/>
      <c r="C44" s="136"/>
      <c r="D44" s="160"/>
      <c r="E44" s="161"/>
      <c r="F44" s="161"/>
      <c r="G44" s="136"/>
      <c r="H44" s="73">
        <v>60</v>
      </c>
      <c r="I44" s="74">
        <f t="shared" si="2"/>
        <v>0</v>
      </c>
    </row>
    <row r="45" spans="1:12" x14ac:dyDescent="0.2">
      <c r="A45" s="159"/>
      <c r="B45" s="159"/>
      <c r="C45" s="136"/>
      <c r="D45" s="160"/>
      <c r="E45" s="161"/>
      <c r="F45" s="161"/>
      <c r="G45" s="136"/>
      <c r="H45" s="73">
        <v>60</v>
      </c>
      <c r="I45" s="74">
        <f t="shared" si="2"/>
        <v>0</v>
      </c>
    </row>
    <row r="46" spans="1:12" x14ac:dyDescent="0.2">
      <c r="A46" s="159"/>
      <c r="B46" s="159"/>
      <c r="C46" s="136"/>
      <c r="D46" s="160"/>
      <c r="E46" s="161"/>
      <c r="F46" s="161"/>
      <c r="G46" s="136"/>
      <c r="H46" s="73">
        <v>60</v>
      </c>
      <c r="I46" s="74">
        <f t="shared" si="2"/>
        <v>0</v>
      </c>
    </row>
    <row r="47" spans="1:12" x14ac:dyDescent="0.2">
      <c r="A47" s="159"/>
      <c r="B47" s="159"/>
      <c r="C47" s="136"/>
      <c r="D47" s="160"/>
      <c r="E47" s="161"/>
      <c r="F47" s="161"/>
      <c r="G47" s="136"/>
      <c r="H47" s="73">
        <v>60</v>
      </c>
      <c r="I47" s="74">
        <f t="shared" si="2"/>
        <v>0</v>
      </c>
    </row>
    <row r="48" spans="1:12" x14ac:dyDescent="0.2">
      <c r="A48" s="159"/>
      <c r="B48" s="159"/>
      <c r="C48" s="136"/>
      <c r="D48" s="160"/>
      <c r="E48" s="161"/>
      <c r="F48" s="161"/>
      <c r="G48" s="136"/>
      <c r="H48" s="73">
        <v>60</v>
      </c>
      <c r="I48" s="74">
        <f t="shared" si="2"/>
        <v>0</v>
      </c>
      <c r="K48" s="71"/>
      <c r="L48" s="71"/>
    </row>
    <row r="49" spans="1:12" x14ac:dyDescent="0.2">
      <c r="A49" s="159"/>
      <c r="B49" s="159"/>
      <c r="C49" s="136"/>
      <c r="D49" s="160"/>
      <c r="E49" s="161"/>
      <c r="F49" s="161"/>
      <c r="G49" s="136"/>
      <c r="H49" s="73">
        <v>60</v>
      </c>
      <c r="I49" s="74">
        <f t="shared" si="2"/>
        <v>0</v>
      </c>
      <c r="K49" s="71"/>
      <c r="L49" s="71"/>
    </row>
    <row r="50" spans="1:12" x14ac:dyDescent="0.2">
      <c r="A50" s="159"/>
      <c r="B50" s="159"/>
      <c r="C50" s="136"/>
      <c r="D50" s="160"/>
      <c r="E50" s="161"/>
      <c r="F50" s="161"/>
      <c r="G50" s="136"/>
      <c r="H50" s="73">
        <v>60</v>
      </c>
      <c r="I50" s="74">
        <f t="shared" si="2"/>
        <v>0</v>
      </c>
      <c r="K50" s="71"/>
      <c r="L50" s="71"/>
    </row>
    <row r="51" spans="1:12" x14ac:dyDescent="0.2">
      <c r="A51" s="159"/>
      <c r="B51" s="159"/>
      <c r="C51" s="136"/>
      <c r="D51" s="160"/>
      <c r="E51" s="161"/>
      <c r="F51" s="161"/>
      <c r="G51" s="136"/>
      <c r="H51" s="73">
        <v>60</v>
      </c>
      <c r="I51" s="74">
        <f t="shared" si="2"/>
        <v>0</v>
      </c>
      <c r="K51" s="71"/>
      <c r="L51" s="71"/>
    </row>
    <row r="52" spans="1:12" x14ac:dyDescent="0.2">
      <c r="A52" s="159"/>
      <c r="B52" s="159"/>
      <c r="C52" s="136"/>
      <c r="D52" s="160"/>
      <c r="E52" s="161"/>
      <c r="F52" s="161"/>
      <c r="G52" s="136"/>
      <c r="H52" s="73">
        <v>60</v>
      </c>
      <c r="I52" s="74">
        <f t="shared" si="2"/>
        <v>0</v>
      </c>
      <c r="K52" s="71"/>
      <c r="L52" s="71"/>
    </row>
    <row r="53" spans="1:12" x14ac:dyDescent="0.2">
      <c r="A53" s="159"/>
      <c r="B53" s="159"/>
      <c r="C53" s="136"/>
      <c r="D53" s="160"/>
      <c r="E53" s="161"/>
      <c r="F53" s="161"/>
      <c r="G53" s="136"/>
      <c r="H53" s="73">
        <v>60</v>
      </c>
      <c r="I53" s="74">
        <f t="shared" si="2"/>
        <v>0</v>
      </c>
      <c r="K53" s="71"/>
      <c r="L53" s="71"/>
    </row>
    <row r="54" spans="1:12" x14ac:dyDescent="0.2">
      <c r="A54" s="159"/>
      <c r="B54" s="159"/>
      <c r="C54" s="136"/>
      <c r="D54" s="160"/>
      <c r="E54" s="161"/>
      <c r="F54" s="161"/>
      <c r="G54" s="136"/>
      <c r="H54" s="73">
        <v>60</v>
      </c>
      <c r="I54" s="74">
        <f t="shared" si="2"/>
        <v>0</v>
      </c>
      <c r="K54" s="71"/>
      <c r="L54" s="71"/>
    </row>
    <row r="55" spans="1:12" x14ac:dyDescent="0.2">
      <c r="A55" s="159"/>
      <c r="B55" s="159"/>
      <c r="C55" s="136"/>
      <c r="D55" s="160"/>
      <c r="E55" s="161"/>
      <c r="F55" s="161"/>
      <c r="G55" s="136"/>
      <c r="H55" s="73">
        <v>60</v>
      </c>
      <c r="I55" s="74">
        <f t="shared" si="2"/>
        <v>0</v>
      </c>
      <c r="K55" s="71"/>
      <c r="L55" s="71"/>
    </row>
    <row r="56" spans="1:12" x14ac:dyDescent="0.2">
      <c r="A56" s="159"/>
      <c r="B56" s="159"/>
      <c r="C56" s="136"/>
      <c r="D56" s="160"/>
      <c r="E56" s="161"/>
      <c r="F56" s="161"/>
      <c r="G56" s="136"/>
      <c r="H56" s="73">
        <v>60</v>
      </c>
      <c r="I56" s="74">
        <f t="shared" si="2"/>
        <v>0</v>
      </c>
      <c r="K56" s="71"/>
      <c r="L56" s="71"/>
    </row>
    <row r="57" spans="1:12" x14ac:dyDescent="0.2">
      <c r="A57" s="159"/>
      <c r="B57" s="159"/>
      <c r="C57" s="136"/>
      <c r="D57" s="160"/>
      <c r="E57" s="161"/>
      <c r="F57" s="161"/>
      <c r="G57" s="136"/>
      <c r="H57" s="73">
        <v>60</v>
      </c>
      <c r="I57" s="74">
        <f t="shared" si="2"/>
        <v>0</v>
      </c>
    </row>
    <row r="58" spans="1:12" x14ac:dyDescent="0.2">
      <c r="A58" s="159"/>
      <c r="B58" s="159"/>
      <c r="C58" s="136"/>
      <c r="D58" s="160"/>
      <c r="E58" s="161"/>
      <c r="F58" s="161"/>
      <c r="G58" s="136"/>
      <c r="H58" s="73">
        <v>60</v>
      </c>
      <c r="I58" s="74">
        <f t="shared" si="2"/>
        <v>0</v>
      </c>
    </row>
    <row r="59" spans="1:12" x14ac:dyDescent="0.2">
      <c r="A59" s="159"/>
      <c r="B59" s="159"/>
      <c r="C59" s="136"/>
      <c r="D59" s="160"/>
      <c r="E59" s="161"/>
      <c r="F59" s="161"/>
      <c r="G59" s="136"/>
      <c r="H59" s="73">
        <v>60</v>
      </c>
      <c r="I59" s="74">
        <f t="shared" si="2"/>
        <v>0</v>
      </c>
    </row>
    <row r="60" spans="1:12" x14ac:dyDescent="0.2">
      <c r="A60" s="159"/>
      <c r="B60" s="159"/>
      <c r="C60" s="136"/>
      <c r="D60" s="160"/>
      <c r="E60" s="161"/>
      <c r="F60" s="161"/>
      <c r="G60" s="136"/>
      <c r="H60" s="73">
        <v>60</v>
      </c>
      <c r="I60" s="74">
        <f t="shared" si="2"/>
        <v>0</v>
      </c>
    </row>
    <row r="61" spans="1:12" x14ac:dyDescent="0.2">
      <c r="A61" s="159"/>
      <c r="B61" s="159"/>
      <c r="C61" s="136"/>
      <c r="D61" s="160"/>
      <c r="E61" s="161"/>
      <c r="F61" s="161"/>
      <c r="G61" s="136"/>
      <c r="H61" s="73">
        <v>60</v>
      </c>
      <c r="I61" s="74">
        <f t="shared" si="2"/>
        <v>0</v>
      </c>
    </row>
    <row r="62" spans="1:12" x14ac:dyDescent="0.2">
      <c r="A62" s="159"/>
      <c r="B62" s="159"/>
      <c r="C62" s="136"/>
      <c r="D62" s="160"/>
      <c r="E62" s="161"/>
      <c r="F62" s="161"/>
      <c r="G62" s="136"/>
      <c r="H62" s="73">
        <v>60</v>
      </c>
      <c r="I62" s="74">
        <f t="shared" si="2"/>
        <v>0</v>
      </c>
    </row>
    <row r="63" spans="1:12" x14ac:dyDescent="0.2">
      <c r="A63" s="159"/>
      <c r="B63" s="159"/>
      <c r="C63" s="136"/>
      <c r="D63" s="160"/>
      <c r="E63" s="161"/>
      <c r="F63" s="161"/>
      <c r="G63" s="136"/>
      <c r="H63" s="73">
        <v>60</v>
      </c>
      <c r="I63" s="74">
        <f t="shared" si="2"/>
        <v>0</v>
      </c>
    </row>
    <row r="64" spans="1:12" x14ac:dyDescent="0.2">
      <c r="A64" s="159"/>
      <c r="B64" s="159"/>
      <c r="C64" s="136"/>
      <c r="D64" s="160"/>
      <c r="E64" s="161"/>
      <c r="F64" s="161"/>
      <c r="G64" s="136"/>
      <c r="H64" s="73">
        <v>60</v>
      </c>
      <c r="I64" s="74">
        <f t="shared" si="2"/>
        <v>0</v>
      </c>
    </row>
    <row r="65" spans="1:10" x14ac:dyDescent="0.2">
      <c r="A65" s="159"/>
      <c r="B65" s="159"/>
      <c r="C65" s="136"/>
      <c r="D65" s="160"/>
      <c r="E65" s="161"/>
      <c r="F65" s="161"/>
      <c r="G65" s="136"/>
      <c r="H65" s="73">
        <v>60</v>
      </c>
      <c r="I65" s="74">
        <f t="shared" si="2"/>
        <v>0</v>
      </c>
    </row>
    <row r="66" spans="1:10" x14ac:dyDescent="0.2">
      <c r="A66" s="159"/>
      <c r="B66" s="159"/>
      <c r="C66" s="136"/>
      <c r="D66" s="160"/>
      <c r="E66" s="161"/>
      <c r="F66" s="161"/>
      <c r="G66" s="136"/>
      <c r="H66" s="73">
        <v>60</v>
      </c>
      <c r="I66" s="74">
        <f t="shared" si="2"/>
        <v>0</v>
      </c>
    </row>
    <row r="67" spans="1:10" x14ac:dyDescent="0.2">
      <c r="A67" s="159"/>
      <c r="B67" s="159"/>
      <c r="C67" s="136"/>
      <c r="D67" s="160"/>
      <c r="E67" s="161"/>
      <c r="F67" s="161"/>
      <c r="G67" s="136"/>
      <c r="H67" s="73">
        <v>60</v>
      </c>
      <c r="I67" s="74">
        <f t="shared" si="2"/>
        <v>0</v>
      </c>
    </row>
    <row r="68" spans="1:10" x14ac:dyDescent="0.2">
      <c r="A68" s="159"/>
      <c r="B68" s="159"/>
      <c r="C68" s="136"/>
      <c r="D68" s="160"/>
      <c r="E68" s="161"/>
      <c r="F68" s="161"/>
      <c r="G68" s="136"/>
      <c r="H68" s="73">
        <v>60</v>
      </c>
      <c r="I68" s="74">
        <f t="shared" si="2"/>
        <v>0</v>
      </c>
    </row>
    <row r="69" spans="1:10" x14ac:dyDescent="0.2">
      <c r="A69" s="159"/>
      <c r="B69" s="159"/>
      <c r="C69" s="136"/>
      <c r="D69" s="160"/>
      <c r="E69" s="161"/>
      <c r="F69" s="161"/>
      <c r="G69" s="136"/>
      <c r="H69" s="73">
        <v>60</v>
      </c>
      <c r="I69" s="74">
        <f t="shared" si="2"/>
        <v>0</v>
      </c>
    </row>
    <row r="70" spans="1:10" x14ac:dyDescent="0.2">
      <c r="A70" s="159"/>
      <c r="B70" s="159"/>
      <c r="C70" s="136"/>
      <c r="D70" s="160"/>
      <c r="E70" s="161"/>
      <c r="F70" s="161"/>
      <c r="G70" s="136"/>
      <c r="H70" s="73">
        <v>60</v>
      </c>
      <c r="I70" s="74">
        <f t="shared" si="2"/>
        <v>0</v>
      </c>
    </row>
    <row r="71" spans="1:10" x14ac:dyDescent="0.2">
      <c r="A71" s="159"/>
      <c r="B71" s="159"/>
      <c r="C71" s="136"/>
      <c r="D71" s="160"/>
      <c r="E71" s="161"/>
      <c r="F71" s="161"/>
      <c r="G71" s="136"/>
      <c r="H71" s="73">
        <v>60</v>
      </c>
      <c r="I71" s="74">
        <f t="shared" si="2"/>
        <v>0</v>
      </c>
    </row>
    <row r="72" spans="1:10" x14ac:dyDescent="0.2">
      <c r="A72" s="159"/>
      <c r="B72" s="159"/>
      <c r="C72" s="136"/>
      <c r="D72" s="160"/>
      <c r="E72" s="161"/>
      <c r="F72" s="161"/>
      <c r="G72" s="136"/>
      <c r="H72" s="73">
        <v>60</v>
      </c>
      <c r="I72" s="74">
        <f t="shared" si="2"/>
        <v>0</v>
      </c>
    </row>
    <row r="73" spans="1:10" x14ac:dyDescent="0.2">
      <c r="A73" s="159"/>
      <c r="B73" s="159"/>
      <c r="C73" s="136"/>
      <c r="D73" s="160"/>
      <c r="E73" s="161"/>
      <c r="F73" s="161"/>
      <c r="G73" s="136"/>
      <c r="H73" s="73">
        <v>60</v>
      </c>
      <c r="I73" s="74">
        <f t="shared" si="2"/>
        <v>0</v>
      </c>
    </row>
    <row r="74" spans="1:10" x14ac:dyDescent="0.2">
      <c r="A74" s="159"/>
      <c r="B74" s="159"/>
      <c r="C74" s="136"/>
      <c r="D74" s="160"/>
      <c r="E74" s="161"/>
      <c r="F74" s="161"/>
      <c r="G74" s="136"/>
      <c r="H74" s="73">
        <v>60</v>
      </c>
      <c r="I74" s="74">
        <f t="shared" si="2"/>
        <v>0</v>
      </c>
    </row>
    <row r="75" spans="1:10" x14ac:dyDescent="0.2">
      <c r="A75" s="159"/>
      <c r="B75" s="159"/>
      <c r="C75" s="136"/>
      <c r="D75" s="160"/>
      <c r="E75" s="161"/>
      <c r="F75" s="161"/>
      <c r="G75" s="136"/>
      <c r="H75" s="73">
        <v>60</v>
      </c>
      <c r="I75" s="74">
        <f t="shared" si="2"/>
        <v>0</v>
      </c>
      <c r="J75" s="80"/>
    </row>
    <row r="76" spans="1:10" x14ac:dyDescent="0.2">
      <c r="A76" s="159"/>
      <c r="B76" s="159"/>
      <c r="C76" s="136"/>
      <c r="D76" s="160"/>
      <c r="E76" s="161"/>
      <c r="F76" s="161"/>
      <c r="G76" s="136"/>
      <c r="H76" s="73">
        <v>60</v>
      </c>
      <c r="I76" s="74">
        <f t="shared" si="2"/>
        <v>0</v>
      </c>
      <c r="J76" s="80"/>
    </row>
    <row r="77" spans="1:10" x14ac:dyDescent="0.2">
      <c r="A77" s="159"/>
      <c r="B77" s="159"/>
      <c r="C77" s="136"/>
      <c r="D77" s="160"/>
      <c r="E77" s="161"/>
      <c r="F77" s="161"/>
      <c r="G77" s="136"/>
      <c r="H77" s="73">
        <v>60</v>
      </c>
      <c r="I77" s="74">
        <f t="shared" si="2"/>
        <v>0</v>
      </c>
      <c r="J77" s="80"/>
    </row>
    <row r="78" spans="1:10" x14ac:dyDescent="0.2">
      <c r="A78" s="159"/>
      <c r="B78" s="159"/>
      <c r="C78" s="136"/>
      <c r="D78" s="160"/>
      <c r="E78" s="161"/>
      <c r="F78" s="161"/>
      <c r="G78" s="136"/>
      <c r="H78" s="73">
        <v>60</v>
      </c>
      <c r="I78" s="74">
        <f t="shared" si="2"/>
        <v>0</v>
      </c>
      <c r="J78" s="80"/>
    </row>
    <row r="79" spans="1:10" x14ac:dyDescent="0.2">
      <c r="A79" s="159"/>
      <c r="B79" s="159"/>
      <c r="C79" s="136"/>
      <c r="D79" s="160"/>
      <c r="E79" s="161"/>
      <c r="F79" s="161"/>
      <c r="G79" s="136"/>
      <c r="H79" s="73">
        <v>60</v>
      </c>
      <c r="I79" s="74">
        <f t="shared" si="2"/>
        <v>0</v>
      </c>
      <c r="J79" s="80"/>
    </row>
    <row r="80" spans="1:10" x14ac:dyDescent="0.2">
      <c r="A80" s="159"/>
      <c r="B80" s="159"/>
      <c r="C80" s="136"/>
      <c r="D80" s="160"/>
      <c r="E80" s="161"/>
      <c r="F80" s="161"/>
      <c r="G80" s="136"/>
      <c r="H80" s="73">
        <v>60</v>
      </c>
      <c r="I80" s="74">
        <f t="shared" si="2"/>
        <v>0</v>
      </c>
      <c r="J80" s="80"/>
    </row>
    <row r="81" spans="1:12" x14ac:dyDescent="0.2">
      <c r="A81" s="159"/>
      <c r="B81" s="159"/>
      <c r="C81" s="136"/>
      <c r="D81" s="160"/>
      <c r="E81" s="161"/>
      <c r="F81" s="161"/>
      <c r="G81" s="136"/>
      <c r="H81" s="73">
        <v>60</v>
      </c>
      <c r="I81" s="74">
        <f t="shared" si="2"/>
        <v>0</v>
      </c>
      <c r="J81" s="80"/>
    </row>
    <row r="82" spans="1:12" x14ac:dyDescent="0.2">
      <c r="A82" s="159"/>
      <c r="B82" s="159"/>
      <c r="C82" s="136"/>
      <c r="D82" s="160"/>
      <c r="E82" s="161"/>
      <c r="F82" s="161"/>
      <c r="G82" s="136"/>
      <c r="H82" s="73">
        <v>60</v>
      </c>
      <c r="I82" s="74">
        <f t="shared" si="2"/>
        <v>0</v>
      </c>
      <c r="J82" s="80"/>
    </row>
    <row r="83" spans="1:12" x14ac:dyDescent="0.2">
      <c r="A83" s="159"/>
      <c r="B83" s="159"/>
      <c r="C83" s="136"/>
      <c r="D83" s="160"/>
      <c r="E83" s="161"/>
      <c r="F83" s="161"/>
      <c r="G83" s="136"/>
      <c r="H83" s="73">
        <v>60</v>
      </c>
      <c r="I83" s="74">
        <f t="shared" si="2"/>
        <v>0</v>
      </c>
      <c r="J83" s="80"/>
    </row>
    <row r="84" spans="1:12" x14ac:dyDescent="0.2">
      <c r="A84" s="159"/>
      <c r="B84" s="159"/>
      <c r="C84" s="136"/>
      <c r="D84" s="160"/>
      <c r="E84" s="161"/>
      <c r="F84" s="161"/>
      <c r="G84" s="136"/>
      <c r="H84" s="73">
        <v>60</v>
      </c>
      <c r="I84" s="74">
        <f t="shared" si="2"/>
        <v>0</v>
      </c>
      <c r="J84" s="80"/>
    </row>
    <row r="85" spans="1:12" x14ac:dyDescent="0.2">
      <c r="A85" s="159"/>
      <c r="B85" s="159"/>
      <c r="C85" s="136"/>
      <c r="D85" s="160"/>
      <c r="E85" s="161"/>
      <c r="F85" s="161"/>
      <c r="G85" s="136"/>
      <c r="H85" s="73">
        <v>60</v>
      </c>
      <c r="I85" s="74">
        <f t="shared" si="2"/>
        <v>0</v>
      </c>
      <c r="J85" s="80"/>
    </row>
    <row r="86" spans="1:12" x14ac:dyDescent="0.2">
      <c r="A86" s="159"/>
      <c r="B86" s="159"/>
      <c r="C86" s="136"/>
      <c r="D86" s="160"/>
      <c r="E86" s="161"/>
      <c r="F86" s="161"/>
      <c r="G86" s="136"/>
      <c r="H86" s="73">
        <v>60</v>
      </c>
      <c r="I86" s="74">
        <f t="shared" si="2"/>
        <v>0</v>
      </c>
      <c r="J86" s="80"/>
    </row>
    <row r="87" spans="1:12" x14ac:dyDescent="0.2">
      <c r="A87" s="75"/>
      <c r="B87" s="75"/>
      <c r="C87" s="75"/>
      <c r="D87" s="75"/>
      <c r="E87" s="75"/>
      <c r="F87" s="75"/>
      <c r="G87" s="75"/>
      <c r="H87" s="75"/>
      <c r="I87" s="75"/>
      <c r="J87" s="75"/>
      <c r="K87" s="75"/>
      <c r="L87" s="75"/>
    </row>
    <row r="88" spans="1:12" x14ac:dyDescent="0.2">
      <c r="A88" s="75"/>
      <c r="B88" s="75"/>
      <c r="C88" s="75"/>
      <c r="D88" s="75"/>
      <c r="E88" s="75"/>
      <c r="F88" s="75"/>
      <c r="G88" s="75"/>
      <c r="H88" s="75"/>
      <c r="I88" s="75"/>
      <c r="J88" s="75"/>
      <c r="K88" s="75"/>
      <c r="L88" s="75"/>
    </row>
    <row r="89" spans="1:12" x14ac:dyDescent="0.2">
      <c r="A89" s="75"/>
      <c r="B89" s="75"/>
      <c r="C89" s="75"/>
      <c r="D89" s="75"/>
      <c r="E89" s="75"/>
      <c r="F89" s="75"/>
      <c r="G89" s="75"/>
      <c r="H89" s="75"/>
      <c r="I89" s="75"/>
      <c r="J89" s="75"/>
      <c r="K89" s="75"/>
      <c r="L89" s="75"/>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7"/>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count="1">
    <dataValidation type="list" allowBlank="1" showInputMessage="1" showErrorMessage="1" prompt="Selecteer welk WP van toepassing is" sqref="C27:C86" xr:uid="{00000000-0002-0000-0700-000000000000}">
      <formula1>"1,2,3,4,5,6,7,8,9,10,11,12,13,14,15,16,17,18,19,20"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rgb="FF7030A0"/>
  </sheetPr>
  <dimension ref="A1:N89"/>
  <sheetViews>
    <sheetView showGridLines="0" topLeftCell="A2" zoomScale="90" zoomScaleNormal="90" workbookViewId="0">
      <selection activeCell="L4" sqref="L4:L26"/>
    </sheetView>
  </sheetViews>
  <sheetFormatPr defaultColWidth="9" defaultRowHeight="11.4" x14ac:dyDescent="0.2"/>
  <cols>
    <col min="1" max="10" width="15.59765625" style="69" customWidth="1"/>
    <col min="11" max="11" width="5.8984375" style="69" customWidth="1"/>
    <col min="12" max="12" width="15.59765625" style="69" customWidth="1"/>
    <col min="13" max="13" width="35.3984375" style="69" customWidth="1"/>
    <col min="14" max="14" width="50.59765625" style="69" customWidth="1"/>
    <col min="15" max="16384" width="9" style="69"/>
  </cols>
  <sheetData>
    <row r="1" spans="1:13" x14ac:dyDescent="0.2">
      <c r="A1" s="158" t="s">
        <v>69</v>
      </c>
      <c r="B1" s="158"/>
      <c r="C1" s="158"/>
      <c r="D1" s="157">
        <f>'Algemene informatie'!B12</f>
        <v>0</v>
      </c>
      <c r="E1" s="157"/>
      <c r="F1" s="157"/>
      <c r="G1" s="59"/>
      <c r="H1" s="59"/>
      <c r="I1" s="59"/>
      <c r="J1" s="59"/>
    </row>
    <row r="2" spans="1:13" x14ac:dyDescent="0.2">
      <c r="A2" s="59" t="s">
        <v>49</v>
      </c>
      <c r="B2" s="59"/>
      <c r="C2" s="59"/>
      <c r="D2" s="59"/>
      <c r="E2" s="59"/>
      <c r="F2" s="59"/>
      <c r="G2" s="59"/>
      <c r="H2" s="59"/>
      <c r="I2" s="59"/>
      <c r="J2" s="59"/>
      <c r="L2" s="71"/>
    </row>
    <row r="3" spans="1:13" s="71" customFormat="1" ht="58.5" customHeight="1" x14ac:dyDescent="0.2">
      <c r="A3" s="70" t="s">
        <v>19</v>
      </c>
      <c r="B3" s="61" t="s">
        <v>50</v>
      </c>
      <c r="C3" s="61" t="s">
        <v>51</v>
      </c>
      <c r="D3" s="61" t="s">
        <v>52</v>
      </c>
      <c r="E3" s="61" t="s">
        <v>53</v>
      </c>
      <c r="F3" s="61" t="s">
        <v>54</v>
      </c>
      <c r="G3" s="61" t="s">
        <v>55</v>
      </c>
      <c r="H3" s="61" t="s">
        <v>56</v>
      </c>
      <c r="I3" s="61" t="s">
        <v>57</v>
      </c>
      <c r="L3" s="101" t="s">
        <v>59</v>
      </c>
      <c r="M3" s="102" t="s">
        <v>70</v>
      </c>
    </row>
    <row r="4" spans="1:13" ht="11.25" customHeight="1" x14ac:dyDescent="0.2">
      <c r="A4" s="62">
        <v>1</v>
      </c>
      <c r="B4" s="63">
        <f>SUMIFS($I$27:$I$86,$C$27:$C$86,1)</f>
        <v>0</v>
      </c>
      <c r="C4" s="15"/>
      <c r="D4" s="15"/>
      <c r="E4" s="15"/>
      <c r="F4" s="15"/>
      <c r="G4" s="15"/>
      <c r="H4" s="15"/>
      <c r="I4" s="64">
        <f t="shared" ref="I4:I23" si="0">SUM(B4:H4)</f>
        <v>0</v>
      </c>
      <c r="L4" s="103"/>
      <c r="M4" s="163" t="s">
        <v>60</v>
      </c>
    </row>
    <row r="5" spans="1:13" x14ac:dyDescent="0.2">
      <c r="A5" s="62">
        <v>2</v>
      </c>
      <c r="B5" s="63">
        <f>SUMIFS($I$27:$I$86,$C$27:$C$86,2)</f>
        <v>0</v>
      </c>
      <c r="C5" s="15"/>
      <c r="D5" s="15"/>
      <c r="E5" s="15"/>
      <c r="F5" s="15"/>
      <c r="G5" s="15"/>
      <c r="H5" s="15"/>
      <c r="I5" s="64">
        <f t="shared" si="0"/>
        <v>0</v>
      </c>
      <c r="L5" s="103"/>
      <c r="M5" s="164"/>
    </row>
    <row r="6" spans="1:13" x14ac:dyDescent="0.2">
      <c r="A6" s="62">
        <v>3</v>
      </c>
      <c r="B6" s="63">
        <f>SUMIFS($I$27:$I$86,$C$27:$C$86,3)</f>
        <v>0</v>
      </c>
      <c r="C6" s="15"/>
      <c r="D6" s="15"/>
      <c r="E6" s="15"/>
      <c r="F6" s="15"/>
      <c r="G6" s="15"/>
      <c r="H6" s="15"/>
      <c r="I6" s="64">
        <f t="shared" si="0"/>
        <v>0</v>
      </c>
      <c r="L6" s="103"/>
      <c r="M6" s="164"/>
    </row>
    <row r="7" spans="1:13" x14ac:dyDescent="0.2">
      <c r="A7" s="62">
        <v>4</v>
      </c>
      <c r="B7" s="63">
        <f>SUMIFS($I$27:$I$86,$C$27:$C$86,4)</f>
        <v>0</v>
      </c>
      <c r="C7" s="15"/>
      <c r="D7" s="15"/>
      <c r="E7" s="15"/>
      <c r="F7" s="15"/>
      <c r="G7" s="15"/>
      <c r="H7" s="15"/>
      <c r="I7" s="64">
        <f t="shared" si="0"/>
        <v>0</v>
      </c>
      <c r="L7" s="103"/>
      <c r="M7" s="164"/>
    </row>
    <row r="8" spans="1:13" x14ac:dyDescent="0.2">
      <c r="A8" s="62">
        <v>5</v>
      </c>
      <c r="B8" s="63">
        <f>SUMIFS($I$27:$I$86,$C$27:$C$86,5)</f>
        <v>0</v>
      </c>
      <c r="C8" s="15"/>
      <c r="D8" s="15"/>
      <c r="E8" s="15"/>
      <c r="F8" s="15"/>
      <c r="G8" s="15"/>
      <c r="H8" s="15"/>
      <c r="I8" s="64">
        <f t="shared" si="0"/>
        <v>0</v>
      </c>
      <c r="L8" s="103"/>
      <c r="M8" s="164"/>
    </row>
    <row r="9" spans="1:13" x14ac:dyDescent="0.2">
      <c r="A9" s="62">
        <v>6</v>
      </c>
      <c r="B9" s="63">
        <f>SUMIFS($I$27:$I$86,$C$27:$C$86,6)</f>
        <v>0</v>
      </c>
      <c r="C9" s="15"/>
      <c r="D9" s="15"/>
      <c r="E9" s="15"/>
      <c r="F9" s="15"/>
      <c r="G9" s="15"/>
      <c r="H9" s="15"/>
      <c r="I9" s="64">
        <f t="shared" si="0"/>
        <v>0</v>
      </c>
      <c r="L9" s="103"/>
      <c r="M9" s="164"/>
    </row>
    <row r="10" spans="1:13" x14ac:dyDescent="0.2">
      <c r="A10" s="62">
        <v>7</v>
      </c>
      <c r="B10" s="63">
        <f>SUMIFS($I$27:$I$86,$C$27:$C$86,7)</f>
        <v>0</v>
      </c>
      <c r="C10" s="15"/>
      <c r="D10" s="15"/>
      <c r="E10" s="15"/>
      <c r="F10" s="15"/>
      <c r="G10" s="15"/>
      <c r="H10" s="15"/>
      <c r="I10" s="64">
        <f t="shared" si="0"/>
        <v>0</v>
      </c>
      <c r="L10" s="103"/>
      <c r="M10" s="164"/>
    </row>
    <row r="11" spans="1:13" x14ac:dyDescent="0.2">
      <c r="A11" s="62">
        <v>8</v>
      </c>
      <c r="B11" s="63">
        <f>SUMIFS($I$27:$I$86,$C$27:$C$86,8)</f>
        <v>0</v>
      </c>
      <c r="C11" s="15"/>
      <c r="D11" s="15"/>
      <c r="E11" s="15"/>
      <c r="F11" s="15"/>
      <c r="G11" s="15"/>
      <c r="H11" s="15"/>
      <c r="I11" s="64">
        <f t="shared" si="0"/>
        <v>0</v>
      </c>
      <c r="L11" s="103"/>
      <c r="M11" s="164"/>
    </row>
    <row r="12" spans="1:13" ht="11.25" hidden="1" customHeight="1" x14ac:dyDescent="0.2">
      <c r="A12" s="62">
        <v>9</v>
      </c>
      <c r="B12" s="63">
        <f>SUMIFS($I$27:$I$86,$C$27:$C$86,9)</f>
        <v>0</v>
      </c>
      <c r="C12" s="15"/>
      <c r="D12" s="15"/>
      <c r="E12" s="15"/>
      <c r="F12" s="15"/>
      <c r="G12" s="15"/>
      <c r="H12" s="15"/>
      <c r="I12" s="64">
        <f t="shared" si="0"/>
        <v>0</v>
      </c>
      <c r="L12" s="98"/>
      <c r="M12" s="164"/>
    </row>
    <row r="13" spans="1:13" ht="11.25" hidden="1" customHeight="1" x14ac:dyDescent="0.2">
      <c r="A13" s="62">
        <v>10</v>
      </c>
      <c r="B13" s="63">
        <f>SUMIFS($I$27:$I$86,$C$27:$C$86,10)</f>
        <v>0</v>
      </c>
      <c r="C13" s="15"/>
      <c r="D13" s="15"/>
      <c r="E13" s="15"/>
      <c r="F13" s="15"/>
      <c r="G13" s="15"/>
      <c r="H13" s="15"/>
      <c r="I13" s="64">
        <f t="shared" si="0"/>
        <v>0</v>
      </c>
      <c r="L13" s="98"/>
      <c r="M13" s="164"/>
    </row>
    <row r="14" spans="1:13" ht="11.25" hidden="1" customHeight="1" x14ac:dyDescent="0.2">
      <c r="A14" s="62">
        <v>11</v>
      </c>
      <c r="B14" s="63">
        <f>SUMIFS($I$27:$I$86,$C$27:$C$86,11)</f>
        <v>0</v>
      </c>
      <c r="C14" s="15"/>
      <c r="D14" s="15"/>
      <c r="E14" s="15"/>
      <c r="F14" s="15"/>
      <c r="G14" s="15"/>
      <c r="H14" s="15"/>
      <c r="I14" s="64">
        <f t="shared" si="0"/>
        <v>0</v>
      </c>
      <c r="L14" s="98"/>
      <c r="M14" s="164"/>
    </row>
    <row r="15" spans="1:13" ht="11.25" hidden="1" customHeight="1" x14ac:dyDescent="0.2">
      <c r="A15" s="62">
        <v>12</v>
      </c>
      <c r="B15" s="63">
        <f>SUMIFS($I$27:$I$86,$C$27:$C$86,12)</f>
        <v>0</v>
      </c>
      <c r="C15" s="15"/>
      <c r="D15" s="15"/>
      <c r="E15" s="15"/>
      <c r="F15" s="15"/>
      <c r="G15" s="15"/>
      <c r="H15" s="15"/>
      <c r="I15" s="64">
        <f t="shared" si="0"/>
        <v>0</v>
      </c>
      <c r="L15" s="98"/>
      <c r="M15" s="164"/>
    </row>
    <row r="16" spans="1:13" ht="11.25" hidden="1" customHeight="1" x14ac:dyDescent="0.2">
      <c r="A16" s="62">
        <v>13</v>
      </c>
      <c r="B16" s="63">
        <f>SUMIFS($I$27:$I$86,$C$27:$C$86,13)</f>
        <v>0</v>
      </c>
      <c r="C16" s="15"/>
      <c r="D16" s="15"/>
      <c r="E16" s="15"/>
      <c r="F16" s="15"/>
      <c r="G16" s="15"/>
      <c r="H16" s="15"/>
      <c r="I16" s="64">
        <f t="shared" si="0"/>
        <v>0</v>
      </c>
      <c r="L16" s="98"/>
      <c r="M16" s="164"/>
    </row>
    <row r="17" spans="1:14" ht="11.25" hidden="1" customHeight="1" x14ac:dyDescent="0.2">
      <c r="A17" s="62">
        <v>14</v>
      </c>
      <c r="B17" s="63">
        <f>SUMIFS($I$27:$I$86,$C$27:$C$86,14)</f>
        <v>0</v>
      </c>
      <c r="C17" s="15"/>
      <c r="D17" s="15"/>
      <c r="E17" s="15"/>
      <c r="F17" s="15"/>
      <c r="G17" s="15"/>
      <c r="H17" s="15"/>
      <c r="I17" s="64">
        <f t="shared" si="0"/>
        <v>0</v>
      </c>
      <c r="L17" s="98"/>
      <c r="M17" s="164"/>
    </row>
    <row r="18" spans="1:14" ht="11.25" hidden="1" customHeight="1" x14ac:dyDescent="0.2">
      <c r="A18" s="62">
        <v>15</v>
      </c>
      <c r="B18" s="63">
        <f>SUMIFS($I$27:$I$86,$C$27:$C$86,15)</f>
        <v>0</v>
      </c>
      <c r="C18" s="15"/>
      <c r="D18" s="15"/>
      <c r="E18" s="15"/>
      <c r="F18" s="15"/>
      <c r="G18" s="15"/>
      <c r="H18" s="15"/>
      <c r="I18" s="64">
        <f t="shared" si="0"/>
        <v>0</v>
      </c>
      <c r="L18" s="98"/>
      <c r="M18" s="164"/>
    </row>
    <row r="19" spans="1:14" ht="11.25" hidden="1" customHeight="1" x14ac:dyDescent="0.2">
      <c r="A19" s="62">
        <v>16</v>
      </c>
      <c r="B19" s="63">
        <f>SUMIFS($I$27:$I$86,$C$27:$C$86,16)</f>
        <v>0</v>
      </c>
      <c r="C19" s="15"/>
      <c r="D19" s="15"/>
      <c r="E19" s="15"/>
      <c r="F19" s="15"/>
      <c r="G19" s="15"/>
      <c r="H19" s="15"/>
      <c r="I19" s="64">
        <f t="shared" si="0"/>
        <v>0</v>
      </c>
      <c r="L19" s="98"/>
      <c r="M19" s="164"/>
    </row>
    <row r="20" spans="1:14" ht="11.25" hidden="1" customHeight="1" x14ac:dyDescent="0.2">
      <c r="A20" s="62">
        <v>17</v>
      </c>
      <c r="B20" s="63">
        <f>SUMIFS($I$27:$I$86,$C$27:$C$86,17)</f>
        <v>0</v>
      </c>
      <c r="C20" s="15"/>
      <c r="D20" s="15"/>
      <c r="E20" s="15"/>
      <c r="F20" s="15"/>
      <c r="G20" s="15"/>
      <c r="H20" s="15"/>
      <c r="I20" s="64">
        <f t="shared" si="0"/>
        <v>0</v>
      </c>
      <c r="L20" s="98"/>
      <c r="M20" s="164"/>
    </row>
    <row r="21" spans="1:14" ht="11.25" hidden="1" customHeight="1" x14ac:dyDescent="0.2">
      <c r="A21" s="62">
        <v>18</v>
      </c>
      <c r="B21" s="63">
        <f>SUMIFS($I$27:$I$86,$C$27:$C$86,18)</f>
        <v>0</v>
      </c>
      <c r="C21" s="15"/>
      <c r="D21" s="15"/>
      <c r="E21" s="15"/>
      <c r="F21" s="15"/>
      <c r="G21" s="15"/>
      <c r="H21" s="15"/>
      <c r="I21" s="64">
        <f t="shared" si="0"/>
        <v>0</v>
      </c>
      <c r="L21" s="98"/>
      <c r="M21" s="164"/>
    </row>
    <row r="22" spans="1:14" ht="11.25" hidden="1" customHeight="1" x14ac:dyDescent="0.2">
      <c r="A22" s="62">
        <v>19</v>
      </c>
      <c r="B22" s="63">
        <f>SUMIFS($I$27:$I$86,$C$27:$C$86,19)</f>
        <v>0</v>
      </c>
      <c r="C22" s="15"/>
      <c r="D22" s="15"/>
      <c r="E22" s="15"/>
      <c r="F22" s="15"/>
      <c r="G22" s="15"/>
      <c r="H22" s="15"/>
      <c r="I22" s="64">
        <f t="shared" si="0"/>
        <v>0</v>
      </c>
      <c r="L22" s="98"/>
      <c r="M22" s="164"/>
    </row>
    <row r="23" spans="1:14" ht="11.25" hidden="1" customHeight="1" x14ac:dyDescent="0.2">
      <c r="A23" s="62">
        <v>20</v>
      </c>
      <c r="B23" s="63">
        <f>SUMIFS($I$27:$I$86,$C$27:$C$86,20)</f>
        <v>0</v>
      </c>
      <c r="C23" s="15"/>
      <c r="D23" s="15"/>
      <c r="E23" s="15"/>
      <c r="F23" s="15"/>
      <c r="G23" s="15"/>
      <c r="H23" s="15"/>
      <c r="I23" s="64">
        <f t="shared" si="0"/>
        <v>0</v>
      </c>
      <c r="L23" s="98"/>
      <c r="M23" s="164"/>
    </row>
    <row r="24" spans="1:14" x14ac:dyDescent="0.2">
      <c r="A24" s="65" t="s">
        <v>61</v>
      </c>
      <c r="B24" s="30">
        <f t="shared" ref="B24:G24" si="1">SUM(B4:B23)</f>
        <v>0</v>
      </c>
      <c r="C24" s="30">
        <f t="shared" si="1"/>
        <v>0</v>
      </c>
      <c r="D24" s="30">
        <f t="shared" si="1"/>
        <v>0</v>
      </c>
      <c r="E24" s="30">
        <f t="shared" si="1"/>
        <v>0</v>
      </c>
      <c r="F24" s="30">
        <f t="shared" si="1"/>
        <v>0</v>
      </c>
      <c r="G24" s="30">
        <f t="shared" si="1"/>
        <v>0</v>
      </c>
      <c r="H24" s="30">
        <f>SUM(H4:H23)</f>
        <v>0</v>
      </c>
      <c r="I24" s="30">
        <f>SUM(I4:I23)</f>
        <v>0</v>
      </c>
      <c r="L24" s="98"/>
      <c r="M24" s="164"/>
    </row>
    <row r="25" spans="1:14" x14ac:dyDescent="0.2">
      <c r="A25" s="59"/>
      <c r="B25" s="59"/>
      <c r="C25" s="59"/>
      <c r="D25" s="59"/>
      <c r="E25" s="72"/>
      <c r="F25" s="59"/>
      <c r="G25" s="59"/>
      <c r="H25" s="59"/>
      <c r="I25" s="59"/>
      <c r="J25" s="59"/>
      <c r="L25" s="103"/>
      <c r="M25" s="164"/>
      <c r="N25" s="103"/>
    </row>
    <row r="26" spans="1:14" s="71" customFormat="1" ht="72.75" customHeight="1" x14ac:dyDescent="0.2">
      <c r="A26" s="162" t="s">
        <v>62</v>
      </c>
      <c r="B26" s="162"/>
      <c r="C26" s="135" t="s">
        <v>63</v>
      </c>
      <c r="D26" s="137" t="s">
        <v>64</v>
      </c>
      <c r="E26" s="79"/>
      <c r="F26" s="138"/>
      <c r="G26" s="135" t="s">
        <v>65</v>
      </c>
      <c r="H26" s="135" t="s">
        <v>50</v>
      </c>
      <c r="I26" s="135" t="s">
        <v>66</v>
      </c>
      <c r="J26" s="69"/>
      <c r="M26" s="165"/>
    </row>
    <row r="27" spans="1:14" ht="13.5" customHeight="1" x14ac:dyDescent="0.2">
      <c r="A27" s="159"/>
      <c r="B27" s="159"/>
      <c r="C27" s="136"/>
      <c r="D27" s="160"/>
      <c r="E27" s="161"/>
      <c r="F27" s="161"/>
      <c r="G27" s="136"/>
      <c r="H27" s="73">
        <v>60</v>
      </c>
      <c r="I27" s="125">
        <f>H27*G27</f>
        <v>0</v>
      </c>
    </row>
    <row r="28" spans="1:14" x14ac:dyDescent="0.2">
      <c r="A28" s="159"/>
      <c r="B28" s="159"/>
      <c r="C28" s="136"/>
      <c r="D28" s="160"/>
      <c r="E28" s="161"/>
      <c r="F28" s="161"/>
      <c r="G28" s="136"/>
      <c r="H28" s="73">
        <v>60</v>
      </c>
      <c r="I28" s="125">
        <f t="shared" ref="I28:I86" si="2">H28*G28</f>
        <v>0</v>
      </c>
    </row>
    <row r="29" spans="1:14" x14ac:dyDescent="0.2">
      <c r="A29" s="159"/>
      <c r="B29" s="159"/>
      <c r="C29" s="136"/>
      <c r="D29" s="160"/>
      <c r="E29" s="161"/>
      <c r="F29" s="161"/>
      <c r="G29" s="136"/>
      <c r="H29" s="73">
        <v>60</v>
      </c>
      <c r="I29" s="125">
        <f t="shared" si="2"/>
        <v>0</v>
      </c>
    </row>
    <row r="30" spans="1:14" ht="11.25" customHeight="1" x14ac:dyDescent="0.2">
      <c r="A30" s="159"/>
      <c r="B30" s="159"/>
      <c r="C30" s="136"/>
      <c r="D30" s="160"/>
      <c r="E30" s="161"/>
      <c r="F30" s="161"/>
      <c r="G30" s="136"/>
      <c r="H30" s="73">
        <v>60</v>
      </c>
      <c r="I30" s="125">
        <f t="shared" si="2"/>
        <v>0</v>
      </c>
    </row>
    <row r="31" spans="1:14" ht="11.25" customHeight="1" x14ac:dyDescent="0.2">
      <c r="A31" s="159"/>
      <c r="B31" s="159"/>
      <c r="C31" s="136"/>
      <c r="D31" s="160"/>
      <c r="E31" s="161"/>
      <c r="F31" s="161"/>
      <c r="G31" s="136"/>
      <c r="H31" s="73">
        <v>60</v>
      </c>
      <c r="I31" s="125">
        <f t="shared" si="2"/>
        <v>0</v>
      </c>
    </row>
    <row r="32" spans="1:14" x14ac:dyDescent="0.2">
      <c r="A32" s="159"/>
      <c r="B32" s="159"/>
      <c r="C32" s="136"/>
      <c r="D32" s="160"/>
      <c r="E32" s="161"/>
      <c r="F32" s="161"/>
      <c r="G32" s="136"/>
      <c r="H32" s="73">
        <v>60</v>
      </c>
      <c r="I32" s="125">
        <f t="shared" si="2"/>
        <v>0</v>
      </c>
    </row>
    <row r="33" spans="1:9" ht="11.25" customHeight="1" x14ac:dyDescent="0.2">
      <c r="A33" s="159"/>
      <c r="B33" s="159"/>
      <c r="C33" s="136"/>
      <c r="D33" s="160"/>
      <c r="E33" s="161"/>
      <c r="F33" s="161"/>
      <c r="G33" s="136"/>
      <c r="H33" s="73">
        <v>60</v>
      </c>
      <c r="I33" s="125">
        <f t="shared" si="2"/>
        <v>0</v>
      </c>
    </row>
    <row r="34" spans="1:9" ht="11.25" customHeight="1" x14ac:dyDescent="0.2">
      <c r="A34" s="159"/>
      <c r="B34" s="159"/>
      <c r="C34" s="136"/>
      <c r="D34" s="160"/>
      <c r="E34" s="161"/>
      <c r="F34" s="161"/>
      <c r="G34" s="136"/>
      <c r="H34" s="73">
        <v>60</v>
      </c>
      <c r="I34" s="125">
        <f t="shared" si="2"/>
        <v>0</v>
      </c>
    </row>
    <row r="35" spans="1:9" x14ac:dyDescent="0.2">
      <c r="A35" s="159"/>
      <c r="B35" s="159"/>
      <c r="C35" s="136"/>
      <c r="D35" s="160"/>
      <c r="E35" s="161"/>
      <c r="F35" s="161"/>
      <c r="G35" s="136"/>
      <c r="H35" s="73">
        <v>60</v>
      </c>
      <c r="I35" s="125">
        <f t="shared" si="2"/>
        <v>0</v>
      </c>
    </row>
    <row r="36" spans="1:9" x14ac:dyDescent="0.2">
      <c r="A36" s="159"/>
      <c r="B36" s="159"/>
      <c r="C36" s="136"/>
      <c r="D36" s="160"/>
      <c r="E36" s="161"/>
      <c r="F36" s="161"/>
      <c r="G36" s="136"/>
      <c r="H36" s="73">
        <v>60</v>
      </c>
      <c r="I36" s="125">
        <f t="shared" si="2"/>
        <v>0</v>
      </c>
    </row>
    <row r="37" spans="1:9" x14ac:dyDescent="0.2">
      <c r="A37" s="159"/>
      <c r="B37" s="159"/>
      <c r="C37" s="136"/>
      <c r="D37" s="160"/>
      <c r="E37" s="161"/>
      <c r="F37" s="161"/>
      <c r="G37" s="136"/>
      <c r="H37" s="73">
        <v>60</v>
      </c>
      <c r="I37" s="125">
        <f t="shared" si="2"/>
        <v>0</v>
      </c>
    </row>
    <row r="38" spans="1:9" ht="11.25" customHeight="1" x14ac:dyDescent="0.2">
      <c r="A38" s="159"/>
      <c r="B38" s="159"/>
      <c r="C38" s="136"/>
      <c r="D38" s="160"/>
      <c r="E38" s="161"/>
      <c r="F38" s="161"/>
      <c r="G38" s="136"/>
      <c r="H38" s="73">
        <v>60</v>
      </c>
      <c r="I38" s="125">
        <f t="shared" si="2"/>
        <v>0</v>
      </c>
    </row>
    <row r="39" spans="1:9" x14ac:dyDescent="0.2">
      <c r="A39" s="159"/>
      <c r="B39" s="159"/>
      <c r="C39" s="136"/>
      <c r="D39" s="160"/>
      <c r="E39" s="161"/>
      <c r="F39" s="161"/>
      <c r="G39" s="136"/>
      <c r="H39" s="73">
        <v>60</v>
      </c>
      <c r="I39" s="125">
        <f t="shared" si="2"/>
        <v>0</v>
      </c>
    </row>
    <row r="40" spans="1:9" x14ac:dyDescent="0.2">
      <c r="A40" s="159"/>
      <c r="B40" s="159"/>
      <c r="C40" s="136"/>
      <c r="D40" s="160"/>
      <c r="E40" s="161"/>
      <c r="F40" s="161"/>
      <c r="G40" s="136"/>
      <c r="H40" s="73">
        <v>60</v>
      </c>
      <c r="I40" s="125">
        <f t="shared" si="2"/>
        <v>0</v>
      </c>
    </row>
    <row r="41" spans="1:9" x14ac:dyDescent="0.2">
      <c r="A41" s="159"/>
      <c r="B41" s="159"/>
      <c r="C41" s="136"/>
      <c r="D41" s="160"/>
      <c r="E41" s="161"/>
      <c r="F41" s="161"/>
      <c r="G41" s="136"/>
      <c r="H41" s="73">
        <v>60</v>
      </c>
      <c r="I41" s="125">
        <f t="shared" si="2"/>
        <v>0</v>
      </c>
    </row>
    <row r="42" spans="1:9" x14ac:dyDescent="0.2">
      <c r="A42" s="159"/>
      <c r="B42" s="159"/>
      <c r="C42" s="136"/>
      <c r="D42" s="160"/>
      <c r="E42" s="161"/>
      <c r="F42" s="161"/>
      <c r="G42" s="136"/>
      <c r="H42" s="73">
        <v>60</v>
      </c>
      <c r="I42" s="125">
        <f t="shared" si="2"/>
        <v>0</v>
      </c>
    </row>
    <row r="43" spans="1:9" x14ac:dyDescent="0.2">
      <c r="A43" s="159"/>
      <c r="B43" s="159"/>
      <c r="C43" s="136"/>
      <c r="D43" s="160"/>
      <c r="E43" s="161"/>
      <c r="F43" s="161"/>
      <c r="G43" s="136"/>
      <c r="H43" s="73">
        <v>60</v>
      </c>
      <c r="I43" s="125">
        <f t="shared" si="2"/>
        <v>0</v>
      </c>
    </row>
    <row r="44" spans="1:9" x14ac:dyDescent="0.2">
      <c r="A44" s="159"/>
      <c r="B44" s="159"/>
      <c r="C44" s="136"/>
      <c r="D44" s="160"/>
      <c r="E44" s="161"/>
      <c r="F44" s="161"/>
      <c r="G44" s="136"/>
      <c r="H44" s="73">
        <v>60</v>
      </c>
      <c r="I44" s="125">
        <f t="shared" si="2"/>
        <v>0</v>
      </c>
    </row>
    <row r="45" spans="1:9" x14ac:dyDescent="0.2">
      <c r="A45" s="159"/>
      <c r="B45" s="159"/>
      <c r="C45" s="136"/>
      <c r="D45" s="160"/>
      <c r="E45" s="161"/>
      <c r="F45" s="161"/>
      <c r="G45" s="136"/>
      <c r="H45" s="73">
        <v>60</v>
      </c>
      <c r="I45" s="125">
        <f t="shared" si="2"/>
        <v>0</v>
      </c>
    </row>
    <row r="46" spans="1:9" x14ac:dyDescent="0.2">
      <c r="A46" s="159"/>
      <c r="B46" s="159"/>
      <c r="C46" s="136"/>
      <c r="D46" s="160"/>
      <c r="E46" s="161"/>
      <c r="F46" s="161"/>
      <c r="G46" s="136"/>
      <c r="H46" s="73">
        <v>60</v>
      </c>
      <c r="I46" s="125">
        <f t="shared" si="2"/>
        <v>0</v>
      </c>
    </row>
    <row r="47" spans="1:9" x14ac:dyDescent="0.2">
      <c r="A47" s="159"/>
      <c r="B47" s="159"/>
      <c r="C47" s="136"/>
      <c r="D47" s="160"/>
      <c r="E47" s="161"/>
      <c r="F47" s="161"/>
      <c r="G47" s="136"/>
      <c r="H47" s="73">
        <v>60</v>
      </c>
      <c r="I47" s="125">
        <f t="shared" si="2"/>
        <v>0</v>
      </c>
    </row>
    <row r="48" spans="1:9" x14ac:dyDescent="0.2">
      <c r="A48" s="159"/>
      <c r="B48" s="159"/>
      <c r="C48" s="136"/>
      <c r="D48" s="160"/>
      <c r="E48" s="161"/>
      <c r="F48" s="161"/>
      <c r="G48" s="136"/>
      <c r="H48" s="73">
        <v>60</v>
      </c>
      <c r="I48" s="125">
        <f t="shared" si="2"/>
        <v>0</v>
      </c>
    </row>
    <row r="49" spans="1:9" x14ac:dyDescent="0.2">
      <c r="A49" s="159"/>
      <c r="B49" s="159"/>
      <c r="C49" s="136"/>
      <c r="D49" s="160"/>
      <c r="E49" s="161"/>
      <c r="F49" s="161"/>
      <c r="G49" s="136"/>
      <c r="H49" s="73">
        <v>60</v>
      </c>
      <c r="I49" s="125">
        <f t="shared" si="2"/>
        <v>0</v>
      </c>
    </row>
    <row r="50" spans="1:9" x14ac:dyDescent="0.2">
      <c r="A50" s="159"/>
      <c r="B50" s="159"/>
      <c r="C50" s="136"/>
      <c r="D50" s="160"/>
      <c r="E50" s="161"/>
      <c r="F50" s="161"/>
      <c r="G50" s="136"/>
      <c r="H50" s="73">
        <v>60</v>
      </c>
      <c r="I50" s="125">
        <f t="shared" si="2"/>
        <v>0</v>
      </c>
    </row>
    <row r="51" spans="1:9" x14ac:dyDescent="0.2">
      <c r="A51" s="159"/>
      <c r="B51" s="159"/>
      <c r="C51" s="136"/>
      <c r="D51" s="160"/>
      <c r="E51" s="161"/>
      <c r="F51" s="161"/>
      <c r="G51" s="136"/>
      <c r="H51" s="73">
        <v>60</v>
      </c>
      <c r="I51" s="125">
        <f t="shared" si="2"/>
        <v>0</v>
      </c>
    </row>
    <row r="52" spans="1:9" x14ac:dyDescent="0.2">
      <c r="A52" s="159"/>
      <c r="B52" s="159"/>
      <c r="C52" s="136"/>
      <c r="D52" s="160"/>
      <c r="E52" s="161"/>
      <c r="F52" s="161"/>
      <c r="G52" s="136"/>
      <c r="H52" s="73">
        <v>60</v>
      </c>
      <c r="I52" s="125">
        <f t="shared" si="2"/>
        <v>0</v>
      </c>
    </row>
    <row r="53" spans="1:9" x14ac:dyDescent="0.2">
      <c r="A53" s="159"/>
      <c r="B53" s="159"/>
      <c r="C53" s="136"/>
      <c r="D53" s="160"/>
      <c r="E53" s="161"/>
      <c r="F53" s="161"/>
      <c r="G53" s="136"/>
      <c r="H53" s="73">
        <v>60</v>
      </c>
      <c r="I53" s="125">
        <f t="shared" si="2"/>
        <v>0</v>
      </c>
    </row>
    <row r="54" spans="1:9" x14ac:dyDescent="0.2">
      <c r="A54" s="159"/>
      <c r="B54" s="159"/>
      <c r="C54" s="136"/>
      <c r="D54" s="160"/>
      <c r="E54" s="161"/>
      <c r="F54" s="161"/>
      <c r="G54" s="136"/>
      <c r="H54" s="73">
        <v>60</v>
      </c>
      <c r="I54" s="125">
        <f t="shared" si="2"/>
        <v>0</v>
      </c>
    </row>
    <row r="55" spans="1:9" x14ac:dyDescent="0.2">
      <c r="A55" s="159"/>
      <c r="B55" s="159"/>
      <c r="C55" s="136"/>
      <c r="D55" s="160"/>
      <c r="E55" s="161"/>
      <c r="F55" s="161"/>
      <c r="G55" s="136"/>
      <c r="H55" s="73">
        <v>60</v>
      </c>
      <c r="I55" s="125">
        <f t="shared" si="2"/>
        <v>0</v>
      </c>
    </row>
    <row r="56" spans="1:9" x14ac:dyDescent="0.2">
      <c r="A56" s="159"/>
      <c r="B56" s="159"/>
      <c r="C56" s="136"/>
      <c r="D56" s="160"/>
      <c r="E56" s="161"/>
      <c r="F56" s="161"/>
      <c r="G56" s="136"/>
      <c r="H56" s="73">
        <v>60</v>
      </c>
      <c r="I56" s="125">
        <f t="shared" si="2"/>
        <v>0</v>
      </c>
    </row>
    <row r="57" spans="1:9" x14ac:dyDescent="0.2">
      <c r="A57" s="159"/>
      <c r="B57" s="159"/>
      <c r="C57" s="136"/>
      <c r="D57" s="160"/>
      <c r="E57" s="161"/>
      <c r="F57" s="161"/>
      <c r="G57" s="136"/>
      <c r="H57" s="73">
        <v>60</v>
      </c>
      <c r="I57" s="125">
        <f t="shared" si="2"/>
        <v>0</v>
      </c>
    </row>
    <row r="58" spans="1:9" x14ac:dyDescent="0.2">
      <c r="A58" s="159"/>
      <c r="B58" s="159"/>
      <c r="C58" s="136"/>
      <c r="D58" s="160"/>
      <c r="E58" s="161"/>
      <c r="F58" s="161"/>
      <c r="G58" s="136"/>
      <c r="H58" s="73">
        <v>60</v>
      </c>
      <c r="I58" s="125">
        <f t="shared" si="2"/>
        <v>0</v>
      </c>
    </row>
    <row r="59" spans="1:9" x14ac:dyDescent="0.2">
      <c r="A59" s="159"/>
      <c r="B59" s="159"/>
      <c r="C59" s="136"/>
      <c r="D59" s="160"/>
      <c r="E59" s="161"/>
      <c r="F59" s="161"/>
      <c r="G59" s="136"/>
      <c r="H59" s="73">
        <v>60</v>
      </c>
      <c r="I59" s="125">
        <f t="shared" si="2"/>
        <v>0</v>
      </c>
    </row>
    <row r="60" spans="1:9" x14ac:dyDescent="0.2">
      <c r="A60" s="159"/>
      <c r="B60" s="159"/>
      <c r="C60" s="136"/>
      <c r="D60" s="160"/>
      <c r="E60" s="161"/>
      <c r="F60" s="161"/>
      <c r="G60" s="136"/>
      <c r="H60" s="73">
        <v>60</v>
      </c>
      <c r="I60" s="125">
        <f t="shared" si="2"/>
        <v>0</v>
      </c>
    </row>
    <row r="61" spans="1:9" x14ac:dyDescent="0.2">
      <c r="A61" s="159"/>
      <c r="B61" s="159"/>
      <c r="C61" s="136"/>
      <c r="D61" s="160"/>
      <c r="E61" s="161"/>
      <c r="F61" s="161"/>
      <c r="G61" s="136"/>
      <c r="H61" s="73">
        <v>60</v>
      </c>
      <c r="I61" s="125">
        <f t="shared" si="2"/>
        <v>0</v>
      </c>
    </row>
    <row r="62" spans="1:9" x14ac:dyDescent="0.2">
      <c r="A62" s="159"/>
      <c r="B62" s="159"/>
      <c r="C62" s="136"/>
      <c r="D62" s="160"/>
      <c r="E62" s="161"/>
      <c r="F62" s="161"/>
      <c r="G62" s="136"/>
      <c r="H62" s="73">
        <v>60</v>
      </c>
      <c r="I62" s="125">
        <f t="shared" si="2"/>
        <v>0</v>
      </c>
    </row>
    <row r="63" spans="1:9" x14ac:dyDescent="0.2">
      <c r="A63" s="159"/>
      <c r="B63" s="159"/>
      <c r="C63" s="136"/>
      <c r="D63" s="160"/>
      <c r="E63" s="161"/>
      <c r="F63" s="161"/>
      <c r="G63" s="136"/>
      <c r="H63" s="73">
        <v>60</v>
      </c>
      <c r="I63" s="125">
        <f t="shared" si="2"/>
        <v>0</v>
      </c>
    </row>
    <row r="64" spans="1:9" x14ac:dyDescent="0.2">
      <c r="A64" s="159"/>
      <c r="B64" s="159"/>
      <c r="C64" s="136"/>
      <c r="D64" s="160"/>
      <c r="E64" s="161"/>
      <c r="F64" s="161"/>
      <c r="G64" s="136"/>
      <c r="H64" s="73">
        <v>60</v>
      </c>
      <c r="I64" s="125">
        <f t="shared" si="2"/>
        <v>0</v>
      </c>
    </row>
    <row r="65" spans="1:10" x14ac:dyDescent="0.2">
      <c r="A65" s="159"/>
      <c r="B65" s="159"/>
      <c r="C65" s="136"/>
      <c r="D65" s="160"/>
      <c r="E65" s="161"/>
      <c r="F65" s="161"/>
      <c r="G65" s="136"/>
      <c r="H65" s="73">
        <v>60</v>
      </c>
      <c r="I65" s="125">
        <f t="shared" si="2"/>
        <v>0</v>
      </c>
    </row>
    <row r="66" spans="1:10" x14ac:dyDescent="0.2">
      <c r="A66" s="159"/>
      <c r="B66" s="159"/>
      <c r="C66" s="136"/>
      <c r="D66" s="160"/>
      <c r="E66" s="161"/>
      <c r="F66" s="161"/>
      <c r="G66" s="136"/>
      <c r="H66" s="73">
        <v>60</v>
      </c>
      <c r="I66" s="125">
        <f t="shared" si="2"/>
        <v>0</v>
      </c>
    </row>
    <row r="67" spans="1:10" x14ac:dyDescent="0.2">
      <c r="A67" s="159"/>
      <c r="B67" s="159"/>
      <c r="C67" s="136"/>
      <c r="D67" s="160"/>
      <c r="E67" s="161"/>
      <c r="F67" s="161"/>
      <c r="G67" s="136"/>
      <c r="H67" s="73">
        <v>60</v>
      </c>
      <c r="I67" s="125">
        <f t="shared" si="2"/>
        <v>0</v>
      </c>
    </row>
    <row r="68" spans="1:10" x14ac:dyDescent="0.2">
      <c r="A68" s="159"/>
      <c r="B68" s="159"/>
      <c r="C68" s="136"/>
      <c r="D68" s="160"/>
      <c r="E68" s="161"/>
      <c r="F68" s="161"/>
      <c r="G68" s="136"/>
      <c r="H68" s="73">
        <v>60</v>
      </c>
      <c r="I68" s="125">
        <f t="shared" si="2"/>
        <v>0</v>
      </c>
    </row>
    <row r="69" spans="1:10" x14ac:dyDescent="0.2">
      <c r="A69" s="159"/>
      <c r="B69" s="159"/>
      <c r="C69" s="136"/>
      <c r="D69" s="160"/>
      <c r="E69" s="161"/>
      <c r="F69" s="161"/>
      <c r="G69" s="136"/>
      <c r="H69" s="73">
        <v>60</v>
      </c>
      <c r="I69" s="125">
        <f t="shared" si="2"/>
        <v>0</v>
      </c>
    </row>
    <row r="70" spans="1:10" x14ac:dyDescent="0.2">
      <c r="A70" s="159"/>
      <c r="B70" s="159"/>
      <c r="C70" s="136"/>
      <c r="D70" s="160"/>
      <c r="E70" s="161"/>
      <c r="F70" s="161"/>
      <c r="G70" s="136"/>
      <c r="H70" s="73">
        <v>60</v>
      </c>
      <c r="I70" s="125">
        <f t="shared" si="2"/>
        <v>0</v>
      </c>
    </row>
    <row r="71" spans="1:10" x14ac:dyDescent="0.2">
      <c r="A71" s="159"/>
      <c r="B71" s="159"/>
      <c r="C71" s="136"/>
      <c r="D71" s="160"/>
      <c r="E71" s="161"/>
      <c r="F71" s="161"/>
      <c r="G71" s="136"/>
      <c r="H71" s="73">
        <v>60</v>
      </c>
      <c r="I71" s="125">
        <f t="shared" si="2"/>
        <v>0</v>
      </c>
    </row>
    <row r="72" spans="1:10" x14ac:dyDescent="0.2">
      <c r="A72" s="159"/>
      <c r="B72" s="159"/>
      <c r="C72" s="136"/>
      <c r="D72" s="160"/>
      <c r="E72" s="161"/>
      <c r="F72" s="161"/>
      <c r="G72" s="136"/>
      <c r="H72" s="73">
        <v>60</v>
      </c>
      <c r="I72" s="125">
        <f t="shared" si="2"/>
        <v>0</v>
      </c>
    </row>
    <row r="73" spans="1:10" x14ac:dyDescent="0.2">
      <c r="A73" s="159"/>
      <c r="B73" s="159"/>
      <c r="C73" s="136"/>
      <c r="D73" s="160"/>
      <c r="E73" s="161"/>
      <c r="F73" s="161"/>
      <c r="G73" s="136"/>
      <c r="H73" s="73">
        <v>60</v>
      </c>
      <c r="I73" s="125">
        <f t="shared" si="2"/>
        <v>0</v>
      </c>
    </row>
    <row r="74" spans="1:10" x14ac:dyDescent="0.2">
      <c r="A74" s="159"/>
      <c r="B74" s="159"/>
      <c r="C74" s="136"/>
      <c r="D74" s="160"/>
      <c r="E74" s="161"/>
      <c r="F74" s="161"/>
      <c r="G74" s="136"/>
      <c r="H74" s="73">
        <v>60</v>
      </c>
      <c r="I74" s="125">
        <f t="shared" si="2"/>
        <v>0</v>
      </c>
    </row>
    <row r="75" spans="1:10" x14ac:dyDescent="0.2">
      <c r="A75" s="159"/>
      <c r="B75" s="159"/>
      <c r="C75" s="136"/>
      <c r="D75" s="160"/>
      <c r="E75" s="161"/>
      <c r="F75" s="161"/>
      <c r="G75" s="136"/>
      <c r="H75" s="73">
        <v>60</v>
      </c>
      <c r="I75" s="125">
        <f t="shared" si="2"/>
        <v>0</v>
      </c>
      <c r="J75" s="80"/>
    </row>
    <row r="76" spans="1:10" x14ac:dyDescent="0.2">
      <c r="A76" s="159"/>
      <c r="B76" s="159"/>
      <c r="C76" s="136"/>
      <c r="D76" s="160"/>
      <c r="E76" s="161"/>
      <c r="F76" s="161"/>
      <c r="G76" s="136"/>
      <c r="H76" s="73">
        <v>60</v>
      </c>
      <c r="I76" s="125">
        <f t="shared" si="2"/>
        <v>0</v>
      </c>
      <c r="J76" s="80"/>
    </row>
    <row r="77" spans="1:10" x14ac:dyDescent="0.2">
      <c r="A77" s="159"/>
      <c r="B77" s="159"/>
      <c r="C77" s="136"/>
      <c r="D77" s="160"/>
      <c r="E77" s="161"/>
      <c r="F77" s="161"/>
      <c r="G77" s="136"/>
      <c r="H77" s="73">
        <v>60</v>
      </c>
      <c r="I77" s="125">
        <f t="shared" si="2"/>
        <v>0</v>
      </c>
      <c r="J77" s="80"/>
    </row>
    <row r="78" spans="1:10" x14ac:dyDescent="0.2">
      <c r="A78" s="159"/>
      <c r="B78" s="159"/>
      <c r="C78" s="136"/>
      <c r="D78" s="160"/>
      <c r="E78" s="161"/>
      <c r="F78" s="161"/>
      <c r="G78" s="136"/>
      <c r="H78" s="73">
        <v>60</v>
      </c>
      <c r="I78" s="125">
        <f t="shared" si="2"/>
        <v>0</v>
      </c>
      <c r="J78" s="80"/>
    </row>
    <row r="79" spans="1:10" x14ac:dyDescent="0.2">
      <c r="A79" s="159"/>
      <c r="B79" s="159"/>
      <c r="C79" s="136"/>
      <c r="D79" s="160"/>
      <c r="E79" s="161"/>
      <c r="F79" s="161"/>
      <c r="G79" s="136"/>
      <c r="H79" s="73">
        <v>60</v>
      </c>
      <c r="I79" s="125">
        <f t="shared" si="2"/>
        <v>0</v>
      </c>
      <c r="J79" s="80"/>
    </row>
    <row r="80" spans="1:10" x14ac:dyDescent="0.2">
      <c r="A80" s="159"/>
      <c r="B80" s="159"/>
      <c r="C80" s="136"/>
      <c r="D80" s="160"/>
      <c r="E80" s="161"/>
      <c r="F80" s="161"/>
      <c r="G80" s="136"/>
      <c r="H80" s="73">
        <v>60</v>
      </c>
      <c r="I80" s="125">
        <f t="shared" si="2"/>
        <v>0</v>
      </c>
      <c r="J80" s="80"/>
    </row>
    <row r="81" spans="1:10" x14ac:dyDescent="0.2">
      <c r="A81" s="159"/>
      <c r="B81" s="159"/>
      <c r="C81" s="136"/>
      <c r="D81" s="160"/>
      <c r="E81" s="161"/>
      <c r="F81" s="161"/>
      <c r="G81" s="136"/>
      <c r="H81" s="73">
        <v>60</v>
      </c>
      <c r="I81" s="125">
        <f t="shared" si="2"/>
        <v>0</v>
      </c>
      <c r="J81" s="80"/>
    </row>
    <row r="82" spans="1:10" x14ac:dyDescent="0.2">
      <c r="A82" s="159"/>
      <c r="B82" s="159"/>
      <c r="C82" s="136"/>
      <c r="D82" s="160"/>
      <c r="E82" s="161"/>
      <c r="F82" s="161"/>
      <c r="G82" s="136"/>
      <c r="H82" s="73">
        <v>60</v>
      </c>
      <c r="I82" s="125">
        <f t="shared" si="2"/>
        <v>0</v>
      </c>
      <c r="J82" s="80"/>
    </row>
    <row r="83" spans="1:10" x14ac:dyDescent="0.2">
      <c r="A83" s="159"/>
      <c r="B83" s="159"/>
      <c r="C83" s="136"/>
      <c r="D83" s="160"/>
      <c r="E83" s="161"/>
      <c r="F83" s="161"/>
      <c r="G83" s="136"/>
      <c r="H83" s="73">
        <v>60</v>
      </c>
      <c r="I83" s="125">
        <f t="shared" si="2"/>
        <v>0</v>
      </c>
      <c r="J83" s="80"/>
    </row>
    <row r="84" spans="1:10" x14ac:dyDescent="0.2">
      <c r="A84" s="159"/>
      <c r="B84" s="159"/>
      <c r="C84" s="136"/>
      <c r="D84" s="160"/>
      <c r="E84" s="161"/>
      <c r="F84" s="161"/>
      <c r="G84" s="136"/>
      <c r="H84" s="73">
        <v>60</v>
      </c>
      <c r="I84" s="125">
        <f t="shared" si="2"/>
        <v>0</v>
      </c>
      <c r="J84" s="80"/>
    </row>
    <row r="85" spans="1:10" x14ac:dyDescent="0.2">
      <c r="A85" s="159"/>
      <c r="B85" s="159"/>
      <c r="C85" s="136"/>
      <c r="D85" s="160"/>
      <c r="E85" s="161"/>
      <c r="F85" s="161"/>
      <c r="G85" s="136"/>
      <c r="H85" s="73">
        <v>60</v>
      </c>
      <c r="I85" s="125">
        <f t="shared" si="2"/>
        <v>0</v>
      </c>
      <c r="J85" s="80"/>
    </row>
    <row r="86" spans="1:10" x14ac:dyDescent="0.2">
      <c r="A86" s="159"/>
      <c r="B86" s="159"/>
      <c r="C86" s="136"/>
      <c r="D86" s="160"/>
      <c r="E86" s="161"/>
      <c r="F86" s="161"/>
      <c r="G86" s="136"/>
      <c r="H86" s="73">
        <v>60</v>
      </c>
      <c r="I86" s="125">
        <f t="shared" si="2"/>
        <v>0</v>
      </c>
      <c r="J86" s="80"/>
    </row>
    <row r="87" spans="1:10" x14ac:dyDescent="0.2">
      <c r="A87" s="75"/>
      <c r="B87" s="75"/>
      <c r="C87" s="75"/>
      <c r="D87" s="75"/>
      <c r="E87" s="75"/>
      <c r="F87" s="75"/>
      <c r="G87" s="75"/>
      <c r="H87" s="75"/>
      <c r="I87" s="75"/>
      <c r="J87" s="75"/>
    </row>
    <row r="88" spans="1:10" x14ac:dyDescent="0.2">
      <c r="A88" s="75"/>
      <c r="B88" s="75"/>
      <c r="C88" s="75"/>
      <c r="D88" s="75"/>
      <c r="E88" s="75"/>
      <c r="F88" s="75"/>
      <c r="G88" s="75"/>
      <c r="H88" s="75"/>
      <c r="I88" s="75"/>
      <c r="J88" s="75"/>
    </row>
    <row r="89" spans="1:10" x14ac:dyDescent="0.2">
      <c r="A89" s="75"/>
      <c r="B89" s="75"/>
      <c r="C89" s="75"/>
      <c r="D89" s="75"/>
      <c r="E89" s="75"/>
      <c r="F89" s="75"/>
      <c r="G89" s="75"/>
      <c r="H89" s="75"/>
      <c r="I89" s="75"/>
      <c r="J89" s="75"/>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M4:M26"/>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count="1">
    <dataValidation type="list" allowBlank="1" showInputMessage="1" showErrorMessage="1" prompt="Selecteer welk WP van toepassing is" sqref="C27:C86" xr:uid="{00000000-0002-0000-0800-000000000000}">
      <formula1>"1,2,3,4,5,6,7,8,9,10,11,12,13,14,15,16,17,18,19,20"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rgb="FF7030A0"/>
  </sheetPr>
  <dimension ref="A1:N89"/>
  <sheetViews>
    <sheetView showGridLines="0" zoomScale="90" zoomScaleNormal="90" workbookViewId="0">
      <selection activeCell="L4" sqref="L4:L26"/>
    </sheetView>
  </sheetViews>
  <sheetFormatPr defaultColWidth="9" defaultRowHeight="11.4" x14ac:dyDescent="0.2"/>
  <cols>
    <col min="1" max="10" width="15.59765625" style="69" customWidth="1"/>
    <col min="11" max="11" width="11.09765625" style="69" customWidth="1"/>
    <col min="12" max="12" width="22.8984375" style="69" customWidth="1"/>
    <col min="13" max="13" width="29.69921875" style="69" customWidth="1"/>
    <col min="14" max="14" width="50.59765625" style="69" customWidth="1"/>
    <col min="15" max="16384" width="9" style="69"/>
  </cols>
  <sheetData>
    <row r="1" spans="1:12" x14ac:dyDescent="0.2">
      <c r="A1" s="158" t="s">
        <v>71</v>
      </c>
      <c r="B1" s="158"/>
      <c r="C1" s="158"/>
      <c r="D1" s="157">
        <f>'Algemene informatie'!B13</f>
        <v>0</v>
      </c>
      <c r="E1" s="157"/>
      <c r="F1" s="157"/>
      <c r="G1" s="59"/>
      <c r="H1" s="59"/>
      <c r="I1" s="59"/>
      <c r="J1" s="59"/>
    </row>
    <row r="2" spans="1:12" x14ac:dyDescent="0.2">
      <c r="A2" s="59" t="s">
        <v>49</v>
      </c>
      <c r="B2" s="59"/>
      <c r="C2" s="59"/>
      <c r="D2" s="59"/>
      <c r="E2" s="59"/>
      <c r="F2" s="59"/>
      <c r="G2" s="59"/>
      <c r="H2" s="59"/>
      <c r="I2" s="59"/>
      <c r="J2" s="59"/>
    </row>
    <row r="3" spans="1:12" s="71" customFormat="1" ht="59.25" customHeight="1" x14ac:dyDescent="0.2">
      <c r="A3" s="70" t="s">
        <v>19</v>
      </c>
      <c r="B3" s="61" t="s">
        <v>50</v>
      </c>
      <c r="C3" s="61" t="s">
        <v>51</v>
      </c>
      <c r="D3" s="61" t="s">
        <v>52</v>
      </c>
      <c r="E3" s="61" t="s">
        <v>53</v>
      </c>
      <c r="F3" s="61" t="s">
        <v>54</v>
      </c>
      <c r="G3" s="61" t="s">
        <v>55</v>
      </c>
      <c r="H3" s="61" t="s">
        <v>56</v>
      </c>
      <c r="I3" s="61" t="s">
        <v>57</v>
      </c>
      <c r="K3" s="101" t="s">
        <v>58</v>
      </c>
      <c r="L3" s="102" t="s">
        <v>59</v>
      </c>
    </row>
    <row r="4" spans="1:12" ht="11.25" customHeight="1" x14ac:dyDescent="0.2">
      <c r="A4" s="62">
        <v>1</v>
      </c>
      <c r="B4" s="63">
        <f>SUMIFS($I$27:$I$86,$C$27:$C$86,1)</f>
        <v>0</v>
      </c>
      <c r="C4" s="15"/>
      <c r="D4" s="15"/>
      <c r="E4" s="15"/>
      <c r="F4" s="15"/>
      <c r="G4" s="15"/>
      <c r="H4" s="15"/>
      <c r="I4" s="64">
        <f t="shared" ref="I4:I23" si="0">SUM(B4:H4)</f>
        <v>0</v>
      </c>
      <c r="K4" s="103"/>
      <c r="L4" s="163" t="s">
        <v>60</v>
      </c>
    </row>
    <row r="5" spans="1:12" x14ac:dyDescent="0.2">
      <c r="A5" s="62">
        <v>2</v>
      </c>
      <c r="B5" s="63">
        <f>SUMIFS($I$27:$I$86,$C$27:$C$86,2)</f>
        <v>0</v>
      </c>
      <c r="C5" s="15"/>
      <c r="D5" s="15"/>
      <c r="E5" s="15"/>
      <c r="F5" s="15"/>
      <c r="G5" s="15"/>
      <c r="H5" s="15"/>
      <c r="I5" s="64">
        <f t="shared" si="0"/>
        <v>0</v>
      </c>
      <c r="K5" s="103"/>
      <c r="L5" s="164"/>
    </row>
    <row r="6" spans="1:12" x14ac:dyDescent="0.2">
      <c r="A6" s="62">
        <v>3</v>
      </c>
      <c r="B6" s="63">
        <f>SUMIFS($I$27:$I$86,$C$27:$C$86,3)</f>
        <v>0</v>
      </c>
      <c r="C6" s="15"/>
      <c r="D6" s="15"/>
      <c r="E6" s="15"/>
      <c r="F6" s="15"/>
      <c r="G6" s="15"/>
      <c r="H6" s="15"/>
      <c r="I6" s="64">
        <f t="shared" si="0"/>
        <v>0</v>
      </c>
      <c r="K6" s="103"/>
      <c r="L6" s="164"/>
    </row>
    <row r="7" spans="1:12" x14ac:dyDescent="0.2">
      <c r="A7" s="62">
        <v>4</v>
      </c>
      <c r="B7" s="63">
        <f>SUMIFS($I$27:$I$86,$C$27:$C$86,4)</f>
        <v>0</v>
      </c>
      <c r="C7" s="15"/>
      <c r="D7" s="15"/>
      <c r="E7" s="15"/>
      <c r="F7" s="15"/>
      <c r="G7" s="15"/>
      <c r="H7" s="15"/>
      <c r="I7" s="64">
        <f t="shared" si="0"/>
        <v>0</v>
      </c>
      <c r="K7" s="103"/>
      <c r="L7" s="164"/>
    </row>
    <row r="8" spans="1:12" x14ac:dyDescent="0.2">
      <c r="A8" s="62">
        <v>5</v>
      </c>
      <c r="B8" s="63">
        <f>SUMIFS($I$27:$I$86,$C$27:$C$86,5)</f>
        <v>0</v>
      </c>
      <c r="C8" s="15"/>
      <c r="D8" s="15"/>
      <c r="E8" s="15"/>
      <c r="F8" s="15"/>
      <c r="G8" s="15"/>
      <c r="H8" s="15"/>
      <c r="I8" s="64">
        <f t="shared" si="0"/>
        <v>0</v>
      </c>
      <c r="K8" s="103"/>
      <c r="L8" s="164"/>
    </row>
    <row r="9" spans="1:12" x14ac:dyDescent="0.2">
      <c r="A9" s="62">
        <v>6</v>
      </c>
      <c r="B9" s="63">
        <f>SUMIFS($I$27:$I$86,$C$27:$C$86,6)</f>
        <v>0</v>
      </c>
      <c r="C9" s="15"/>
      <c r="D9" s="15"/>
      <c r="E9" s="15"/>
      <c r="F9" s="15"/>
      <c r="G9" s="15"/>
      <c r="H9" s="15"/>
      <c r="I9" s="64">
        <f t="shared" si="0"/>
        <v>0</v>
      </c>
      <c r="K9" s="103"/>
      <c r="L9" s="164"/>
    </row>
    <row r="10" spans="1:12" x14ac:dyDescent="0.2">
      <c r="A10" s="62">
        <v>7</v>
      </c>
      <c r="B10" s="63">
        <f>SUMIFS($I$27:$I$86,$C$27:$C$86,7)</f>
        <v>0</v>
      </c>
      <c r="C10" s="15"/>
      <c r="D10" s="15"/>
      <c r="E10" s="15"/>
      <c r="F10" s="15"/>
      <c r="G10" s="15"/>
      <c r="H10" s="15"/>
      <c r="I10" s="64">
        <f t="shared" si="0"/>
        <v>0</v>
      </c>
      <c r="K10" s="103"/>
      <c r="L10" s="164"/>
    </row>
    <row r="11" spans="1:12" x14ac:dyDescent="0.2">
      <c r="A11" s="62">
        <v>8</v>
      </c>
      <c r="B11" s="63">
        <f>SUMIFS($I$27:$I$86,$C$27:$C$86,8)</f>
        <v>0</v>
      </c>
      <c r="C11" s="15"/>
      <c r="D11" s="15"/>
      <c r="E11" s="15"/>
      <c r="F11" s="15"/>
      <c r="G11" s="15"/>
      <c r="H11" s="15"/>
      <c r="I11" s="64">
        <f t="shared" si="0"/>
        <v>0</v>
      </c>
      <c r="K11" s="103"/>
      <c r="L11" s="164"/>
    </row>
    <row r="12" spans="1:12" hidden="1" x14ac:dyDescent="0.2">
      <c r="A12" s="62">
        <v>9</v>
      </c>
      <c r="B12" s="63">
        <f>SUMIFS($I$27:$I$86,$C$27:$C$86,9)</f>
        <v>0</v>
      </c>
      <c r="C12" s="15"/>
      <c r="D12" s="15"/>
      <c r="E12" s="15"/>
      <c r="F12" s="15"/>
      <c r="G12" s="15"/>
      <c r="H12" s="15"/>
      <c r="I12" s="64">
        <f t="shared" si="0"/>
        <v>0</v>
      </c>
      <c r="K12" s="98"/>
      <c r="L12" s="164"/>
    </row>
    <row r="13" spans="1:12" hidden="1" x14ac:dyDescent="0.2">
      <c r="A13" s="62">
        <v>10</v>
      </c>
      <c r="B13" s="63">
        <f>SUMIFS($I$27:$I$86,$C$27:$C$86,10)</f>
        <v>0</v>
      </c>
      <c r="C13" s="15"/>
      <c r="D13" s="15"/>
      <c r="E13" s="15"/>
      <c r="F13" s="15"/>
      <c r="G13" s="15"/>
      <c r="H13" s="15"/>
      <c r="I13" s="64">
        <f t="shared" si="0"/>
        <v>0</v>
      </c>
      <c r="K13" s="98"/>
      <c r="L13" s="164"/>
    </row>
    <row r="14" spans="1:12" hidden="1" x14ac:dyDescent="0.2">
      <c r="A14" s="62">
        <v>11</v>
      </c>
      <c r="B14" s="63">
        <f>SUMIFS($I$27:$I$86,$C$27:$C$86,11)</f>
        <v>0</v>
      </c>
      <c r="C14" s="15"/>
      <c r="D14" s="15"/>
      <c r="E14" s="15"/>
      <c r="F14" s="15"/>
      <c r="G14" s="15"/>
      <c r="H14" s="15"/>
      <c r="I14" s="64">
        <f t="shared" si="0"/>
        <v>0</v>
      </c>
      <c r="K14" s="98"/>
      <c r="L14" s="164"/>
    </row>
    <row r="15" spans="1:12" hidden="1" x14ac:dyDescent="0.2">
      <c r="A15" s="62">
        <v>12</v>
      </c>
      <c r="B15" s="63">
        <f>SUMIFS($I$27:$I$86,$C$27:$C$86,12)</f>
        <v>0</v>
      </c>
      <c r="C15" s="15"/>
      <c r="D15" s="15"/>
      <c r="E15" s="15"/>
      <c r="F15" s="15"/>
      <c r="G15" s="15"/>
      <c r="H15" s="15"/>
      <c r="I15" s="64">
        <f t="shared" si="0"/>
        <v>0</v>
      </c>
      <c r="K15" s="98"/>
      <c r="L15" s="164"/>
    </row>
    <row r="16" spans="1:12" hidden="1" x14ac:dyDescent="0.2">
      <c r="A16" s="62">
        <v>13</v>
      </c>
      <c r="B16" s="63">
        <f>SUMIFS($I$27:$I$86,$C$27:$C$86,13)</f>
        <v>0</v>
      </c>
      <c r="C16" s="15"/>
      <c r="D16" s="15"/>
      <c r="E16" s="15"/>
      <c r="F16" s="15"/>
      <c r="G16" s="15"/>
      <c r="H16" s="15"/>
      <c r="I16" s="64">
        <f t="shared" si="0"/>
        <v>0</v>
      </c>
      <c r="K16" s="98"/>
      <c r="L16" s="164"/>
    </row>
    <row r="17" spans="1:14" ht="11.25" hidden="1" customHeight="1" x14ac:dyDescent="0.2">
      <c r="A17" s="62">
        <v>14</v>
      </c>
      <c r="B17" s="63">
        <f>SUMIFS($I$27:$I$86,$C$27:$C$86,14)</f>
        <v>0</v>
      </c>
      <c r="C17" s="15"/>
      <c r="D17" s="15"/>
      <c r="E17" s="15"/>
      <c r="F17" s="15"/>
      <c r="G17" s="15"/>
      <c r="H17" s="15"/>
      <c r="I17" s="64">
        <f t="shared" si="0"/>
        <v>0</v>
      </c>
      <c r="K17" s="98"/>
      <c r="L17" s="164"/>
    </row>
    <row r="18" spans="1:14" hidden="1" x14ac:dyDescent="0.2">
      <c r="A18" s="62">
        <v>15</v>
      </c>
      <c r="B18" s="63">
        <f>SUMIFS($I$27:$I$86,$C$27:$C$86,15)</f>
        <v>0</v>
      </c>
      <c r="C18" s="15"/>
      <c r="D18" s="15"/>
      <c r="E18" s="15"/>
      <c r="F18" s="15"/>
      <c r="G18" s="15"/>
      <c r="H18" s="15"/>
      <c r="I18" s="64">
        <f t="shared" si="0"/>
        <v>0</v>
      </c>
      <c r="K18" s="98"/>
      <c r="L18" s="164"/>
    </row>
    <row r="19" spans="1:14" hidden="1" x14ac:dyDescent="0.2">
      <c r="A19" s="62">
        <v>16</v>
      </c>
      <c r="B19" s="63">
        <f>SUMIFS($I$27:$I$86,$C$27:$C$86,16)</f>
        <v>0</v>
      </c>
      <c r="C19" s="15"/>
      <c r="D19" s="15"/>
      <c r="E19" s="15"/>
      <c r="F19" s="15"/>
      <c r="G19" s="15"/>
      <c r="H19" s="15"/>
      <c r="I19" s="64">
        <f t="shared" si="0"/>
        <v>0</v>
      </c>
      <c r="K19" s="98"/>
      <c r="L19" s="164"/>
    </row>
    <row r="20" spans="1:14" hidden="1" x14ac:dyDescent="0.2">
      <c r="A20" s="62">
        <v>17</v>
      </c>
      <c r="B20" s="63">
        <f>SUMIFS($I$27:$I$86,$C$27:$C$86,17)</f>
        <v>0</v>
      </c>
      <c r="C20" s="15"/>
      <c r="D20" s="15"/>
      <c r="E20" s="15"/>
      <c r="F20" s="15"/>
      <c r="G20" s="15"/>
      <c r="H20" s="15"/>
      <c r="I20" s="64">
        <f t="shared" si="0"/>
        <v>0</v>
      </c>
      <c r="K20" s="98"/>
      <c r="L20" s="164"/>
    </row>
    <row r="21" spans="1:14" hidden="1" x14ac:dyDescent="0.2">
      <c r="A21" s="62">
        <v>18</v>
      </c>
      <c r="B21" s="63">
        <f>SUMIFS($I$27:$I$86,$C$27:$C$86,18)</f>
        <v>0</v>
      </c>
      <c r="C21" s="15"/>
      <c r="D21" s="15"/>
      <c r="E21" s="15"/>
      <c r="F21" s="15"/>
      <c r="G21" s="15"/>
      <c r="H21" s="15"/>
      <c r="I21" s="64">
        <f t="shared" si="0"/>
        <v>0</v>
      </c>
      <c r="K21" s="98"/>
      <c r="L21" s="164"/>
    </row>
    <row r="22" spans="1:14" hidden="1" x14ac:dyDescent="0.2">
      <c r="A22" s="62">
        <v>19</v>
      </c>
      <c r="B22" s="63">
        <f>SUMIFS($I$27:$I$86,$C$27:$C$86,19)</f>
        <v>0</v>
      </c>
      <c r="C22" s="15"/>
      <c r="D22" s="15"/>
      <c r="E22" s="15"/>
      <c r="F22" s="15"/>
      <c r="G22" s="15"/>
      <c r="H22" s="15"/>
      <c r="I22" s="64">
        <f t="shared" si="0"/>
        <v>0</v>
      </c>
      <c r="K22" s="98"/>
      <c r="L22" s="164"/>
    </row>
    <row r="23" spans="1:14" hidden="1" x14ac:dyDescent="0.2">
      <c r="A23" s="62">
        <v>20</v>
      </c>
      <c r="B23" s="63">
        <f>SUMIFS($I$27:$I$86,$C$27:$C$86,20)</f>
        <v>0</v>
      </c>
      <c r="C23" s="15"/>
      <c r="D23" s="15"/>
      <c r="E23" s="15"/>
      <c r="F23" s="15"/>
      <c r="G23" s="15"/>
      <c r="H23" s="15"/>
      <c r="I23" s="64">
        <f t="shared" si="0"/>
        <v>0</v>
      </c>
      <c r="K23" s="98"/>
      <c r="L23" s="164"/>
    </row>
    <row r="24" spans="1:14" x14ac:dyDescent="0.2">
      <c r="A24" s="65" t="s">
        <v>61</v>
      </c>
      <c r="B24" s="30">
        <f t="shared" ref="B24:G24" si="1">SUM(B4:B23)</f>
        <v>0</v>
      </c>
      <c r="C24" s="30">
        <f t="shared" si="1"/>
        <v>0</v>
      </c>
      <c r="D24" s="30">
        <f t="shared" si="1"/>
        <v>0</v>
      </c>
      <c r="E24" s="30">
        <f t="shared" si="1"/>
        <v>0</v>
      </c>
      <c r="F24" s="30">
        <f t="shared" si="1"/>
        <v>0</v>
      </c>
      <c r="G24" s="30">
        <f t="shared" si="1"/>
        <v>0</v>
      </c>
      <c r="H24" s="30">
        <f>SUM(H4:H23)</f>
        <v>0</v>
      </c>
      <c r="I24" s="30">
        <f>SUM(I4:I23)</f>
        <v>0</v>
      </c>
      <c r="K24" s="98"/>
      <c r="L24" s="164"/>
    </row>
    <row r="25" spans="1:14" x14ac:dyDescent="0.2">
      <c r="A25" s="59"/>
      <c r="B25" s="59"/>
      <c r="C25" s="59"/>
      <c r="D25" s="59"/>
      <c r="E25" s="72"/>
      <c r="F25" s="59"/>
      <c r="G25" s="59"/>
      <c r="H25" s="59"/>
      <c r="I25" s="59"/>
      <c r="J25" s="59"/>
      <c r="K25" s="59"/>
      <c r="L25" s="164"/>
      <c r="N25" s="103"/>
    </row>
    <row r="26" spans="1:14" s="71" customFormat="1" ht="72.75" customHeight="1" x14ac:dyDescent="0.2">
      <c r="A26" s="162" t="s">
        <v>62</v>
      </c>
      <c r="B26" s="162"/>
      <c r="C26" s="135" t="s">
        <v>63</v>
      </c>
      <c r="D26" s="137" t="s">
        <v>64</v>
      </c>
      <c r="E26" s="79"/>
      <c r="F26" s="138"/>
      <c r="G26" s="135" t="s">
        <v>65</v>
      </c>
      <c r="H26" s="135" t="s">
        <v>50</v>
      </c>
      <c r="I26" s="135" t="s">
        <v>66</v>
      </c>
      <c r="J26" s="69"/>
      <c r="K26" s="69"/>
      <c r="L26" s="165"/>
    </row>
    <row r="27" spans="1:14" ht="13.5" customHeight="1" x14ac:dyDescent="0.2">
      <c r="A27" s="159"/>
      <c r="B27" s="159"/>
      <c r="C27" s="136"/>
      <c r="D27" s="160"/>
      <c r="E27" s="161"/>
      <c r="F27" s="161"/>
      <c r="G27" s="136"/>
      <c r="H27" s="73">
        <v>60</v>
      </c>
      <c r="I27" s="125">
        <f>H27*G27</f>
        <v>0</v>
      </c>
    </row>
    <row r="28" spans="1:14" x14ac:dyDescent="0.2">
      <c r="A28" s="159"/>
      <c r="B28" s="159"/>
      <c r="C28" s="136"/>
      <c r="D28" s="160"/>
      <c r="E28" s="161"/>
      <c r="F28" s="161"/>
      <c r="G28" s="136"/>
      <c r="H28" s="73">
        <v>60</v>
      </c>
      <c r="I28" s="125">
        <f t="shared" ref="I28:I86" si="2">H28*G28</f>
        <v>0</v>
      </c>
    </row>
    <row r="29" spans="1:14" x14ac:dyDescent="0.2">
      <c r="A29" s="159"/>
      <c r="B29" s="159"/>
      <c r="C29" s="136"/>
      <c r="D29" s="160"/>
      <c r="E29" s="161"/>
      <c r="F29" s="161"/>
      <c r="G29" s="136"/>
      <c r="H29" s="73">
        <v>60</v>
      </c>
      <c r="I29" s="125">
        <f t="shared" si="2"/>
        <v>0</v>
      </c>
    </row>
    <row r="30" spans="1:14" ht="11.25" customHeight="1" x14ac:dyDescent="0.2">
      <c r="A30" s="159"/>
      <c r="B30" s="159"/>
      <c r="C30" s="136"/>
      <c r="D30" s="160"/>
      <c r="E30" s="161"/>
      <c r="F30" s="161"/>
      <c r="G30" s="136"/>
      <c r="H30" s="73">
        <v>60</v>
      </c>
      <c r="I30" s="125">
        <f t="shared" si="2"/>
        <v>0</v>
      </c>
    </row>
    <row r="31" spans="1:14" ht="11.25" customHeight="1" x14ac:dyDescent="0.2">
      <c r="A31" s="159"/>
      <c r="B31" s="159"/>
      <c r="C31" s="136"/>
      <c r="D31" s="160"/>
      <c r="E31" s="161"/>
      <c r="F31" s="161"/>
      <c r="G31" s="136"/>
      <c r="H31" s="73">
        <v>60</v>
      </c>
      <c r="I31" s="125">
        <f t="shared" si="2"/>
        <v>0</v>
      </c>
    </row>
    <row r="32" spans="1:14" x14ac:dyDescent="0.2">
      <c r="A32" s="159"/>
      <c r="B32" s="159"/>
      <c r="C32" s="136"/>
      <c r="D32" s="160"/>
      <c r="E32" s="161"/>
      <c r="F32" s="161"/>
      <c r="G32" s="136"/>
      <c r="H32" s="73">
        <v>60</v>
      </c>
      <c r="I32" s="125">
        <f t="shared" si="2"/>
        <v>0</v>
      </c>
    </row>
    <row r="33" spans="1:9" ht="11.25" customHeight="1" x14ac:dyDescent="0.2">
      <c r="A33" s="159"/>
      <c r="B33" s="159"/>
      <c r="C33" s="136"/>
      <c r="D33" s="160"/>
      <c r="E33" s="161"/>
      <c r="F33" s="161"/>
      <c r="G33" s="136"/>
      <c r="H33" s="73">
        <v>60</v>
      </c>
      <c r="I33" s="125">
        <f t="shared" si="2"/>
        <v>0</v>
      </c>
    </row>
    <row r="34" spans="1:9" ht="11.25" customHeight="1" x14ac:dyDescent="0.2">
      <c r="A34" s="159"/>
      <c r="B34" s="159"/>
      <c r="C34" s="136"/>
      <c r="D34" s="160"/>
      <c r="E34" s="161"/>
      <c r="F34" s="161"/>
      <c r="G34" s="136"/>
      <c r="H34" s="73">
        <v>60</v>
      </c>
      <c r="I34" s="125">
        <f t="shared" si="2"/>
        <v>0</v>
      </c>
    </row>
    <row r="35" spans="1:9" x14ac:dyDescent="0.2">
      <c r="A35" s="159"/>
      <c r="B35" s="159"/>
      <c r="C35" s="136"/>
      <c r="D35" s="160"/>
      <c r="E35" s="161"/>
      <c r="F35" s="161"/>
      <c r="G35" s="136"/>
      <c r="H35" s="73">
        <v>60</v>
      </c>
      <c r="I35" s="125">
        <f t="shared" si="2"/>
        <v>0</v>
      </c>
    </row>
    <row r="36" spans="1:9" x14ac:dyDescent="0.2">
      <c r="A36" s="159"/>
      <c r="B36" s="159"/>
      <c r="C36" s="136"/>
      <c r="D36" s="160"/>
      <c r="E36" s="161"/>
      <c r="F36" s="161"/>
      <c r="G36" s="136"/>
      <c r="H36" s="73">
        <v>60</v>
      </c>
      <c r="I36" s="125">
        <f t="shared" si="2"/>
        <v>0</v>
      </c>
    </row>
    <row r="37" spans="1:9" x14ac:dyDescent="0.2">
      <c r="A37" s="159"/>
      <c r="B37" s="159"/>
      <c r="C37" s="136"/>
      <c r="D37" s="160"/>
      <c r="E37" s="161"/>
      <c r="F37" s="161"/>
      <c r="G37" s="136"/>
      <c r="H37" s="73">
        <v>60</v>
      </c>
      <c r="I37" s="125">
        <f t="shared" si="2"/>
        <v>0</v>
      </c>
    </row>
    <row r="38" spans="1:9" ht="11.25" customHeight="1" x14ac:dyDescent="0.2">
      <c r="A38" s="159"/>
      <c r="B38" s="159"/>
      <c r="C38" s="136"/>
      <c r="D38" s="160"/>
      <c r="E38" s="161"/>
      <c r="F38" s="161"/>
      <c r="G38" s="136"/>
      <c r="H38" s="73">
        <v>60</v>
      </c>
      <c r="I38" s="125">
        <f t="shared" si="2"/>
        <v>0</v>
      </c>
    </row>
    <row r="39" spans="1:9" x14ac:dyDescent="0.2">
      <c r="A39" s="159"/>
      <c r="B39" s="159"/>
      <c r="C39" s="136"/>
      <c r="D39" s="160"/>
      <c r="E39" s="161"/>
      <c r="F39" s="161"/>
      <c r="G39" s="136"/>
      <c r="H39" s="73">
        <v>60</v>
      </c>
      <c r="I39" s="125">
        <f t="shared" si="2"/>
        <v>0</v>
      </c>
    </row>
    <row r="40" spans="1:9" x14ac:dyDescent="0.2">
      <c r="A40" s="159"/>
      <c r="B40" s="159"/>
      <c r="C40" s="136"/>
      <c r="D40" s="160"/>
      <c r="E40" s="161"/>
      <c r="F40" s="161"/>
      <c r="G40" s="136"/>
      <c r="H40" s="73">
        <v>60</v>
      </c>
      <c r="I40" s="125">
        <f t="shared" si="2"/>
        <v>0</v>
      </c>
    </row>
    <row r="41" spans="1:9" x14ac:dyDescent="0.2">
      <c r="A41" s="159"/>
      <c r="B41" s="159"/>
      <c r="C41" s="136"/>
      <c r="D41" s="160"/>
      <c r="E41" s="161"/>
      <c r="F41" s="161"/>
      <c r="G41" s="136"/>
      <c r="H41" s="73">
        <v>60</v>
      </c>
      <c r="I41" s="125">
        <f t="shared" si="2"/>
        <v>0</v>
      </c>
    </row>
    <row r="42" spans="1:9" x14ac:dyDescent="0.2">
      <c r="A42" s="159"/>
      <c r="B42" s="159"/>
      <c r="C42" s="136"/>
      <c r="D42" s="160"/>
      <c r="E42" s="161"/>
      <c r="F42" s="161"/>
      <c r="G42" s="136"/>
      <c r="H42" s="73">
        <v>60</v>
      </c>
      <c r="I42" s="125">
        <f t="shared" si="2"/>
        <v>0</v>
      </c>
    </row>
    <row r="43" spans="1:9" x14ac:dyDescent="0.2">
      <c r="A43" s="159"/>
      <c r="B43" s="159"/>
      <c r="C43" s="136"/>
      <c r="D43" s="160"/>
      <c r="E43" s="161"/>
      <c r="F43" s="161"/>
      <c r="G43" s="136"/>
      <c r="H43" s="73">
        <v>60</v>
      </c>
      <c r="I43" s="125">
        <f t="shared" si="2"/>
        <v>0</v>
      </c>
    </row>
    <row r="44" spans="1:9" x14ac:dyDescent="0.2">
      <c r="A44" s="159"/>
      <c r="B44" s="159"/>
      <c r="C44" s="136"/>
      <c r="D44" s="160"/>
      <c r="E44" s="161"/>
      <c r="F44" s="161"/>
      <c r="G44" s="136"/>
      <c r="H44" s="73">
        <v>60</v>
      </c>
      <c r="I44" s="125">
        <f t="shared" si="2"/>
        <v>0</v>
      </c>
    </row>
    <row r="45" spans="1:9" x14ac:dyDescent="0.2">
      <c r="A45" s="159"/>
      <c r="B45" s="159"/>
      <c r="C45" s="136"/>
      <c r="D45" s="160"/>
      <c r="E45" s="161"/>
      <c r="F45" s="161"/>
      <c r="G45" s="136"/>
      <c r="H45" s="73">
        <v>60</v>
      </c>
      <c r="I45" s="125">
        <f t="shared" si="2"/>
        <v>0</v>
      </c>
    </row>
    <row r="46" spans="1:9" x14ac:dyDescent="0.2">
      <c r="A46" s="159"/>
      <c r="B46" s="159"/>
      <c r="C46" s="136"/>
      <c r="D46" s="160"/>
      <c r="E46" s="161"/>
      <c r="F46" s="161"/>
      <c r="G46" s="136"/>
      <c r="H46" s="73">
        <v>60</v>
      </c>
      <c r="I46" s="125">
        <f t="shared" si="2"/>
        <v>0</v>
      </c>
    </row>
    <row r="47" spans="1:9" x14ac:dyDescent="0.2">
      <c r="A47" s="159"/>
      <c r="B47" s="159"/>
      <c r="C47" s="136"/>
      <c r="D47" s="160"/>
      <c r="E47" s="161"/>
      <c r="F47" s="161"/>
      <c r="G47" s="136"/>
      <c r="H47" s="73">
        <v>60</v>
      </c>
      <c r="I47" s="125">
        <f t="shared" si="2"/>
        <v>0</v>
      </c>
    </row>
    <row r="48" spans="1:9" x14ac:dyDescent="0.2">
      <c r="A48" s="159"/>
      <c r="B48" s="159"/>
      <c r="C48" s="136"/>
      <c r="D48" s="160"/>
      <c r="E48" s="161"/>
      <c r="F48" s="161"/>
      <c r="G48" s="136"/>
      <c r="H48" s="73">
        <v>60</v>
      </c>
      <c r="I48" s="125">
        <f t="shared" si="2"/>
        <v>0</v>
      </c>
    </row>
    <row r="49" spans="1:9" x14ac:dyDescent="0.2">
      <c r="A49" s="159"/>
      <c r="B49" s="159"/>
      <c r="C49" s="136"/>
      <c r="D49" s="160"/>
      <c r="E49" s="161"/>
      <c r="F49" s="161"/>
      <c r="G49" s="136"/>
      <c r="H49" s="73">
        <v>60</v>
      </c>
      <c r="I49" s="125">
        <f t="shared" si="2"/>
        <v>0</v>
      </c>
    </row>
    <row r="50" spans="1:9" x14ac:dyDescent="0.2">
      <c r="A50" s="159"/>
      <c r="B50" s="159"/>
      <c r="C50" s="136"/>
      <c r="D50" s="160"/>
      <c r="E50" s="161"/>
      <c r="F50" s="161"/>
      <c r="G50" s="136"/>
      <c r="H50" s="73">
        <v>60</v>
      </c>
      <c r="I50" s="125">
        <f t="shared" si="2"/>
        <v>0</v>
      </c>
    </row>
    <row r="51" spans="1:9" x14ac:dyDescent="0.2">
      <c r="A51" s="159"/>
      <c r="B51" s="159"/>
      <c r="C51" s="136"/>
      <c r="D51" s="160"/>
      <c r="E51" s="161"/>
      <c r="F51" s="161"/>
      <c r="G51" s="136"/>
      <c r="H51" s="73">
        <v>60</v>
      </c>
      <c r="I51" s="125">
        <f t="shared" si="2"/>
        <v>0</v>
      </c>
    </row>
    <row r="52" spans="1:9" x14ac:dyDescent="0.2">
      <c r="A52" s="159"/>
      <c r="B52" s="159"/>
      <c r="C52" s="136"/>
      <c r="D52" s="160"/>
      <c r="E52" s="161"/>
      <c r="F52" s="161"/>
      <c r="G52" s="136"/>
      <c r="H52" s="73">
        <v>60</v>
      </c>
      <c r="I52" s="125">
        <f t="shared" si="2"/>
        <v>0</v>
      </c>
    </row>
    <row r="53" spans="1:9" x14ac:dyDescent="0.2">
      <c r="A53" s="159"/>
      <c r="B53" s="159"/>
      <c r="C53" s="136"/>
      <c r="D53" s="160"/>
      <c r="E53" s="161"/>
      <c r="F53" s="161"/>
      <c r="G53" s="136"/>
      <c r="H53" s="73">
        <v>60</v>
      </c>
      <c r="I53" s="125">
        <f t="shared" si="2"/>
        <v>0</v>
      </c>
    </row>
    <row r="54" spans="1:9" x14ac:dyDescent="0.2">
      <c r="A54" s="159"/>
      <c r="B54" s="159"/>
      <c r="C54" s="136"/>
      <c r="D54" s="160"/>
      <c r="E54" s="161"/>
      <c r="F54" s="161"/>
      <c r="G54" s="136"/>
      <c r="H54" s="73">
        <v>60</v>
      </c>
      <c r="I54" s="125">
        <f t="shared" si="2"/>
        <v>0</v>
      </c>
    </row>
    <row r="55" spans="1:9" x14ac:dyDescent="0.2">
      <c r="A55" s="159"/>
      <c r="B55" s="159"/>
      <c r="C55" s="136"/>
      <c r="D55" s="160"/>
      <c r="E55" s="161"/>
      <c r="F55" s="161"/>
      <c r="G55" s="136"/>
      <c r="H55" s="73">
        <v>60</v>
      </c>
      <c r="I55" s="125">
        <f t="shared" si="2"/>
        <v>0</v>
      </c>
    </row>
    <row r="56" spans="1:9" x14ac:dyDescent="0.2">
      <c r="A56" s="159"/>
      <c r="B56" s="159"/>
      <c r="C56" s="136"/>
      <c r="D56" s="160"/>
      <c r="E56" s="161"/>
      <c r="F56" s="161"/>
      <c r="G56" s="136"/>
      <c r="H56" s="73">
        <v>60</v>
      </c>
      <c r="I56" s="125">
        <f t="shared" si="2"/>
        <v>0</v>
      </c>
    </row>
    <row r="57" spans="1:9" x14ac:dyDescent="0.2">
      <c r="A57" s="159"/>
      <c r="B57" s="159"/>
      <c r="C57" s="136"/>
      <c r="D57" s="160"/>
      <c r="E57" s="161"/>
      <c r="F57" s="161"/>
      <c r="G57" s="136"/>
      <c r="H57" s="73">
        <v>60</v>
      </c>
      <c r="I57" s="125">
        <f t="shared" si="2"/>
        <v>0</v>
      </c>
    </row>
    <row r="58" spans="1:9" x14ac:dyDescent="0.2">
      <c r="A58" s="159"/>
      <c r="B58" s="159"/>
      <c r="C58" s="136"/>
      <c r="D58" s="160"/>
      <c r="E58" s="161"/>
      <c r="F58" s="161"/>
      <c r="G58" s="136"/>
      <c r="H58" s="73">
        <v>60</v>
      </c>
      <c r="I58" s="125">
        <f t="shared" si="2"/>
        <v>0</v>
      </c>
    </row>
    <row r="59" spans="1:9" x14ac:dyDescent="0.2">
      <c r="A59" s="159"/>
      <c r="B59" s="159"/>
      <c r="C59" s="136"/>
      <c r="D59" s="160"/>
      <c r="E59" s="161"/>
      <c r="F59" s="161"/>
      <c r="G59" s="136"/>
      <c r="H59" s="73">
        <v>60</v>
      </c>
      <c r="I59" s="125">
        <f t="shared" si="2"/>
        <v>0</v>
      </c>
    </row>
    <row r="60" spans="1:9" x14ac:dyDescent="0.2">
      <c r="A60" s="159"/>
      <c r="B60" s="159"/>
      <c r="C60" s="136"/>
      <c r="D60" s="160"/>
      <c r="E60" s="161"/>
      <c r="F60" s="161"/>
      <c r="G60" s="136"/>
      <c r="H60" s="73">
        <v>60</v>
      </c>
      <c r="I60" s="125">
        <f t="shared" si="2"/>
        <v>0</v>
      </c>
    </row>
    <row r="61" spans="1:9" x14ac:dyDescent="0.2">
      <c r="A61" s="159"/>
      <c r="B61" s="159"/>
      <c r="C61" s="136"/>
      <c r="D61" s="160"/>
      <c r="E61" s="161"/>
      <c r="F61" s="161"/>
      <c r="G61" s="136"/>
      <c r="H61" s="73">
        <v>60</v>
      </c>
      <c r="I61" s="125">
        <f t="shared" si="2"/>
        <v>0</v>
      </c>
    </row>
    <row r="62" spans="1:9" x14ac:dyDescent="0.2">
      <c r="A62" s="159"/>
      <c r="B62" s="159"/>
      <c r="C62" s="136"/>
      <c r="D62" s="160"/>
      <c r="E62" s="161"/>
      <c r="F62" s="161"/>
      <c r="G62" s="136"/>
      <c r="H62" s="73">
        <v>60</v>
      </c>
      <c r="I62" s="125">
        <f t="shared" si="2"/>
        <v>0</v>
      </c>
    </row>
    <row r="63" spans="1:9" x14ac:dyDescent="0.2">
      <c r="A63" s="159"/>
      <c r="B63" s="159"/>
      <c r="C63" s="136"/>
      <c r="D63" s="160"/>
      <c r="E63" s="161"/>
      <c r="F63" s="161"/>
      <c r="G63" s="136"/>
      <c r="H63" s="73">
        <v>60</v>
      </c>
      <c r="I63" s="125">
        <f t="shared" si="2"/>
        <v>0</v>
      </c>
    </row>
    <row r="64" spans="1:9" x14ac:dyDescent="0.2">
      <c r="A64" s="159"/>
      <c r="B64" s="159"/>
      <c r="C64" s="136"/>
      <c r="D64" s="160"/>
      <c r="E64" s="161"/>
      <c r="F64" s="161"/>
      <c r="G64" s="136"/>
      <c r="H64" s="73">
        <v>60</v>
      </c>
      <c r="I64" s="125">
        <f t="shared" si="2"/>
        <v>0</v>
      </c>
    </row>
    <row r="65" spans="1:9" x14ac:dyDescent="0.2">
      <c r="A65" s="159"/>
      <c r="B65" s="159"/>
      <c r="C65" s="136"/>
      <c r="D65" s="160"/>
      <c r="E65" s="161"/>
      <c r="F65" s="161"/>
      <c r="G65" s="136"/>
      <c r="H65" s="73">
        <v>60</v>
      </c>
      <c r="I65" s="125">
        <f t="shared" si="2"/>
        <v>0</v>
      </c>
    </row>
    <row r="66" spans="1:9" x14ac:dyDescent="0.2">
      <c r="A66" s="159"/>
      <c r="B66" s="159"/>
      <c r="C66" s="136"/>
      <c r="D66" s="160"/>
      <c r="E66" s="161"/>
      <c r="F66" s="161"/>
      <c r="G66" s="136"/>
      <c r="H66" s="73">
        <v>60</v>
      </c>
      <c r="I66" s="125">
        <f t="shared" si="2"/>
        <v>0</v>
      </c>
    </row>
    <row r="67" spans="1:9" x14ac:dyDescent="0.2">
      <c r="A67" s="159"/>
      <c r="B67" s="159"/>
      <c r="C67" s="136"/>
      <c r="D67" s="160"/>
      <c r="E67" s="161"/>
      <c r="F67" s="161"/>
      <c r="G67" s="136"/>
      <c r="H67" s="73">
        <v>60</v>
      </c>
      <c r="I67" s="125">
        <f t="shared" si="2"/>
        <v>0</v>
      </c>
    </row>
    <row r="68" spans="1:9" x14ac:dyDescent="0.2">
      <c r="A68" s="159"/>
      <c r="B68" s="159"/>
      <c r="C68" s="136"/>
      <c r="D68" s="160"/>
      <c r="E68" s="161"/>
      <c r="F68" s="161"/>
      <c r="G68" s="136"/>
      <c r="H68" s="73">
        <v>60</v>
      </c>
      <c r="I68" s="125">
        <f t="shared" si="2"/>
        <v>0</v>
      </c>
    </row>
    <row r="69" spans="1:9" x14ac:dyDescent="0.2">
      <c r="A69" s="159"/>
      <c r="B69" s="159"/>
      <c r="C69" s="136"/>
      <c r="D69" s="160"/>
      <c r="E69" s="161"/>
      <c r="F69" s="161"/>
      <c r="G69" s="136"/>
      <c r="H69" s="73">
        <v>60</v>
      </c>
      <c r="I69" s="125">
        <f t="shared" si="2"/>
        <v>0</v>
      </c>
    </row>
    <row r="70" spans="1:9" x14ac:dyDescent="0.2">
      <c r="A70" s="159"/>
      <c r="B70" s="159"/>
      <c r="C70" s="136"/>
      <c r="D70" s="160"/>
      <c r="E70" s="161"/>
      <c r="F70" s="161"/>
      <c r="G70" s="136"/>
      <c r="H70" s="73">
        <v>60</v>
      </c>
      <c r="I70" s="125">
        <f t="shared" si="2"/>
        <v>0</v>
      </c>
    </row>
    <row r="71" spans="1:9" x14ac:dyDescent="0.2">
      <c r="A71" s="159"/>
      <c r="B71" s="159"/>
      <c r="C71" s="136"/>
      <c r="D71" s="160"/>
      <c r="E71" s="161"/>
      <c r="F71" s="161"/>
      <c r="G71" s="136"/>
      <c r="H71" s="73">
        <v>60</v>
      </c>
      <c r="I71" s="125">
        <f t="shared" si="2"/>
        <v>0</v>
      </c>
    </row>
    <row r="72" spans="1:9" x14ac:dyDescent="0.2">
      <c r="A72" s="159"/>
      <c r="B72" s="159"/>
      <c r="C72" s="136"/>
      <c r="D72" s="160"/>
      <c r="E72" s="161"/>
      <c r="F72" s="161"/>
      <c r="G72" s="136"/>
      <c r="H72" s="73">
        <v>60</v>
      </c>
      <c r="I72" s="125">
        <f t="shared" si="2"/>
        <v>0</v>
      </c>
    </row>
    <row r="73" spans="1:9" x14ac:dyDescent="0.2">
      <c r="A73" s="159"/>
      <c r="B73" s="159"/>
      <c r="C73" s="136"/>
      <c r="D73" s="160"/>
      <c r="E73" s="161"/>
      <c r="F73" s="161"/>
      <c r="G73" s="136"/>
      <c r="H73" s="73">
        <v>60</v>
      </c>
      <c r="I73" s="125">
        <f t="shared" si="2"/>
        <v>0</v>
      </c>
    </row>
    <row r="74" spans="1:9" x14ac:dyDescent="0.2">
      <c r="A74" s="159"/>
      <c r="B74" s="159"/>
      <c r="C74" s="136"/>
      <c r="D74" s="160"/>
      <c r="E74" s="161"/>
      <c r="F74" s="161"/>
      <c r="G74" s="136"/>
      <c r="H74" s="73">
        <v>60</v>
      </c>
      <c r="I74" s="125">
        <f t="shared" si="2"/>
        <v>0</v>
      </c>
    </row>
    <row r="75" spans="1:9" x14ac:dyDescent="0.2">
      <c r="A75" s="159"/>
      <c r="B75" s="159"/>
      <c r="C75" s="136"/>
      <c r="D75" s="160"/>
      <c r="E75" s="161"/>
      <c r="F75" s="161"/>
      <c r="G75" s="136"/>
      <c r="H75" s="73">
        <v>60</v>
      </c>
      <c r="I75" s="125">
        <f t="shared" si="2"/>
        <v>0</v>
      </c>
    </row>
    <row r="76" spans="1:9" x14ac:dyDescent="0.2">
      <c r="A76" s="159"/>
      <c r="B76" s="159"/>
      <c r="C76" s="136"/>
      <c r="D76" s="160"/>
      <c r="E76" s="161"/>
      <c r="F76" s="161"/>
      <c r="G76" s="136"/>
      <c r="H76" s="73">
        <v>60</v>
      </c>
      <c r="I76" s="125">
        <f t="shared" si="2"/>
        <v>0</v>
      </c>
    </row>
    <row r="77" spans="1:9" x14ac:dyDescent="0.2">
      <c r="A77" s="159"/>
      <c r="B77" s="159"/>
      <c r="C77" s="136"/>
      <c r="D77" s="160"/>
      <c r="E77" s="161"/>
      <c r="F77" s="161"/>
      <c r="G77" s="136"/>
      <c r="H77" s="73">
        <v>60</v>
      </c>
      <c r="I77" s="125">
        <f t="shared" si="2"/>
        <v>0</v>
      </c>
    </row>
    <row r="78" spans="1:9" x14ac:dyDescent="0.2">
      <c r="A78" s="159"/>
      <c r="B78" s="159"/>
      <c r="C78" s="136"/>
      <c r="D78" s="160"/>
      <c r="E78" s="161"/>
      <c r="F78" s="161"/>
      <c r="G78" s="136"/>
      <c r="H78" s="73">
        <v>60</v>
      </c>
      <c r="I78" s="125">
        <f t="shared" si="2"/>
        <v>0</v>
      </c>
    </row>
    <row r="79" spans="1:9" x14ac:dyDescent="0.2">
      <c r="A79" s="159"/>
      <c r="B79" s="159"/>
      <c r="C79" s="136"/>
      <c r="D79" s="160"/>
      <c r="E79" s="161"/>
      <c r="F79" s="161"/>
      <c r="G79" s="136"/>
      <c r="H79" s="73">
        <v>60</v>
      </c>
      <c r="I79" s="125">
        <f t="shared" si="2"/>
        <v>0</v>
      </c>
    </row>
    <row r="80" spans="1:9" x14ac:dyDescent="0.2">
      <c r="A80" s="159"/>
      <c r="B80" s="159"/>
      <c r="C80" s="136"/>
      <c r="D80" s="160"/>
      <c r="E80" s="161"/>
      <c r="F80" s="161"/>
      <c r="G80" s="136"/>
      <c r="H80" s="73">
        <v>60</v>
      </c>
      <c r="I80" s="125">
        <f t="shared" si="2"/>
        <v>0</v>
      </c>
    </row>
    <row r="81" spans="1:9" x14ac:dyDescent="0.2">
      <c r="A81" s="159"/>
      <c r="B81" s="159"/>
      <c r="C81" s="136"/>
      <c r="D81" s="160"/>
      <c r="E81" s="161"/>
      <c r="F81" s="161"/>
      <c r="G81" s="136"/>
      <c r="H81" s="73">
        <v>60</v>
      </c>
      <c r="I81" s="125">
        <f t="shared" si="2"/>
        <v>0</v>
      </c>
    </row>
    <row r="82" spans="1:9" x14ac:dyDescent="0.2">
      <c r="A82" s="159"/>
      <c r="B82" s="159"/>
      <c r="C82" s="136"/>
      <c r="D82" s="160"/>
      <c r="E82" s="161"/>
      <c r="F82" s="161"/>
      <c r="G82" s="136"/>
      <c r="H82" s="73">
        <v>60</v>
      </c>
      <c r="I82" s="125">
        <f t="shared" si="2"/>
        <v>0</v>
      </c>
    </row>
    <row r="83" spans="1:9" x14ac:dyDescent="0.2">
      <c r="A83" s="159"/>
      <c r="B83" s="159"/>
      <c r="C83" s="136"/>
      <c r="D83" s="160"/>
      <c r="E83" s="161"/>
      <c r="F83" s="161"/>
      <c r="G83" s="136"/>
      <c r="H83" s="73">
        <v>60</v>
      </c>
      <c r="I83" s="125">
        <f t="shared" si="2"/>
        <v>0</v>
      </c>
    </row>
    <row r="84" spans="1:9" x14ac:dyDescent="0.2">
      <c r="A84" s="159"/>
      <c r="B84" s="159"/>
      <c r="C84" s="136"/>
      <c r="D84" s="160"/>
      <c r="E84" s="161"/>
      <c r="F84" s="161"/>
      <c r="G84" s="136"/>
      <c r="H84" s="73">
        <v>60</v>
      </c>
      <c r="I84" s="125">
        <f t="shared" si="2"/>
        <v>0</v>
      </c>
    </row>
    <row r="85" spans="1:9" x14ac:dyDescent="0.2">
      <c r="A85" s="159"/>
      <c r="B85" s="159"/>
      <c r="C85" s="136"/>
      <c r="D85" s="160"/>
      <c r="E85" s="161"/>
      <c r="F85" s="161"/>
      <c r="G85" s="136"/>
      <c r="H85" s="73">
        <v>60</v>
      </c>
      <c r="I85" s="125">
        <f t="shared" si="2"/>
        <v>0</v>
      </c>
    </row>
    <row r="86" spans="1:9" x14ac:dyDescent="0.2">
      <c r="A86" s="159"/>
      <c r="B86" s="159"/>
      <c r="C86" s="136"/>
      <c r="D86" s="160"/>
      <c r="E86" s="161"/>
      <c r="F86" s="161"/>
      <c r="G86" s="136"/>
      <c r="H86" s="73">
        <v>60</v>
      </c>
      <c r="I86" s="125">
        <f t="shared" si="2"/>
        <v>0</v>
      </c>
    </row>
    <row r="87" spans="1:9" x14ac:dyDescent="0.2">
      <c r="A87" s="75"/>
      <c r="B87" s="75"/>
      <c r="C87" s="75"/>
      <c r="D87" s="75"/>
      <c r="E87" s="75"/>
      <c r="F87" s="75"/>
      <c r="G87" s="75"/>
      <c r="H87" s="75"/>
      <c r="I87" s="75"/>
    </row>
    <row r="88" spans="1:9" x14ac:dyDescent="0.2">
      <c r="A88" s="75"/>
      <c r="B88" s="75"/>
      <c r="C88" s="75"/>
      <c r="D88" s="75"/>
      <c r="E88" s="75"/>
      <c r="F88" s="75"/>
      <c r="G88" s="75"/>
      <c r="H88" s="75"/>
      <c r="I88" s="75"/>
    </row>
    <row r="89" spans="1:9" x14ac:dyDescent="0.2">
      <c r="A89" s="75"/>
      <c r="B89" s="75"/>
      <c r="C89" s="75"/>
      <c r="D89" s="75"/>
      <c r="E89" s="75"/>
      <c r="F89" s="75"/>
      <c r="G89" s="75"/>
      <c r="H89" s="75"/>
      <c r="I89" s="75"/>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6"/>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count="1">
    <dataValidation type="list" allowBlank="1" showInputMessage="1" showErrorMessage="1" prompt="Selecteer welk WP van toepassing is" sqref="C27:C86" xr:uid="{00000000-0002-0000-0900-000000000000}">
      <formula1>"1,2,3,4,5,6,7,8,9,10,11,12,13,14,15,16,17,18,19,20"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rgb="FF7030A0"/>
  </sheetPr>
  <dimension ref="A1:N89"/>
  <sheetViews>
    <sheetView showGridLines="0" zoomScale="90" zoomScaleNormal="90" workbookViewId="0">
      <selection activeCell="L4" sqref="L4:L26"/>
    </sheetView>
  </sheetViews>
  <sheetFormatPr defaultColWidth="9" defaultRowHeight="11.4" x14ac:dyDescent="0.2"/>
  <cols>
    <col min="1" max="10" width="15.59765625" style="69" customWidth="1"/>
    <col min="11" max="11" width="12.3984375" style="69" customWidth="1"/>
    <col min="12" max="12" width="30.8984375" style="69" customWidth="1"/>
    <col min="13" max="13" width="31.59765625" style="69" customWidth="1"/>
    <col min="14" max="14" width="50.59765625" style="69" customWidth="1"/>
    <col min="15" max="16384" width="9" style="69"/>
  </cols>
  <sheetData>
    <row r="1" spans="1:12" x14ac:dyDescent="0.2">
      <c r="A1" s="158" t="s">
        <v>72</v>
      </c>
      <c r="B1" s="158"/>
      <c r="C1" s="158"/>
      <c r="D1" s="157">
        <f>'Algemene informatie'!B14</f>
        <v>0</v>
      </c>
      <c r="E1" s="157"/>
      <c r="F1" s="157"/>
      <c r="G1" s="59"/>
      <c r="H1" s="59"/>
      <c r="I1" s="59"/>
      <c r="J1" s="59"/>
    </row>
    <row r="2" spans="1:12" x14ac:dyDescent="0.2">
      <c r="A2" s="59" t="s">
        <v>49</v>
      </c>
      <c r="B2" s="59"/>
      <c r="C2" s="59"/>
      <c r="D2" s="59"/>
      <c r="E2" s="59"/>
      <c r="F2" s="59"/>
      <c r="G2" s="59"/>
      <c r="H2" s="59"/>
      <c r="I2" s="59"/>
      <c r="J2" s="59"/>
    </row>
    <row r="3" spans="1:12" s="71" customFormat="1" ht="59.25" customHeight="1" x14ac:dyDescent="0.2">
      <c r="A3" s="70" t="s">
        <v>19</v>
      </c>
      <c r="B3" s="61" t="s">
        <v>50</v>
      </c>
      <c r="C3" s="61" t="s">
        <v>51</v>
      </c>
      <c r="D3" s="61" t="s">
        <v>52</v>
      </c>
      <c r="E3" s="61" t="s">
        <v>53</v>
      </c>
      <c r="F3" s="61" t="s">
        <v>54</v>
      </c>
      <c r="G3" s="61" t="s">
        <v>55</v>
      </c>
      <c r="H3" s="61" t="s">
        <v>56</v>
      </c>
      <c r="I3" s="61" t="s">
        <v>57</v>
      </c>
      <c r="K3" s="101" t="s">
        <v>58</v>
      </c>
      <c r="L3" s="102" t="s">
        <v>59</v>
      </c>
    </row>
    <row r="4" spans="1:12" ht="11.25" customHeight="1" x14ac:dyDescent="0.2">
      <c r="A4" s="62">
        <v>1</v>
      </c>
      <c r="B4" s="63">
        <f>SUMIFS($I$27:$I$86,$C$27:$C$86,1)</f>
        <v>0</v>
      </c>
      <c r="C4" s="15"/>
      <c r="D4" s="15"/>
      <c r="E4" s="15"/>
      <c r="F4" s="15"/>
      <c r="G4" s="15"/>
      <c r="H4" s="15"/>
      <c r="I4" s="64">
        <f t="shared" ref="I4:I23" si="0">SUM(B4:H4)</f>
        <v>0</v>
      </c>
      <c r="K4" s="103"/>
      <c r="L4" s="163" t="s">
        <v>60</v>
      </c>
    </row>
    <row r="5" spans="1:12" x14ac:dyDescent="0.2">
      <c r="A5" s="62">
        <v>2</v>
      </c>
      <c r="B5" s="63">
        <f>SUMIFS($I$27:$I$86,$C$27:$C$86,2)</f>
        <v>0</v>
      </c>
      <c r="C5" s="15"/>
      <c r="D5" s="15"/>
      <c r="E5" s="15"/>
      <c r="F5" s="15"/>
      <c r="G5" s="15"/>
      <c r="H5" s="15"/>
      <c r="I5" s="64">
        <f t="shared" si="0"/>
        <v>0</v>
      </c>
      <c r="K5" s="103"/>
      <c r="L5" s="164"/>
    </row>
    <row r="6" spans="1:12" x14ac:dyDescent="0.2">
      <c r="A6" s="62">
        <v>3</v>
      </c>
      <c r="B6" s="63">
        <f>SUMIFS($I$27:$I$86,$C$27:$C$86,3)</f>
        <v>0</v>
      </c>
      <c r="C6" s="15"/>
      <c r="D6" s="15"/>
      <c r="E6" s="15"/>
      <c r="F6" s="15"/>
      <c r="G6" s="15"/>
      <c r="H6" s="15"/>
      <c r="I6" s="64">
        <f t="shared" si="0"/>
        <v>0</v>
      </c>
      <c r="K6" s="103"/>
      <c r="L6" s="164"/>
    </row>
    <row r="7" spans="1:12" x14ac:dyDescent="0.2">
      <c r="A7" s="62">
        <v>4</v>
      </c>
      <c r="B7" s="63">
        <f>SUMIFS($I$27:$I$86,$C$27:$C$86,4)</f>
        <v>0</v>
      </c>
      <c r="C7" s="15"/>
      <c r="D7" s="15"/>
      <c r="E7" s="15"/>
      <c r="F7" s="15"/>
      <c r="G7" s="15"/>
      <c r="H7" s="15"/>
      <c r="I7" s="64">
        <f t="shared" si="0"/>
        <v>0</v>
      </c>
      <c r="K7" s="103"/>
      <c r="L7" s="164"/>
    </row>
    <row r="8" spans="1:12" x14ac:dyDescent="0.2">
      <c r="A8" s="62">
        <v>5</v>
      </c>
      <c r="B8" s="63">
        <f>SUMIFS($I$27:$I$86,$C$27:$C$86,5)</f>
        <v>0</v>
      </c>
      <c r="C8" s="15"/>
      <c r="D8" s="15"/>
      <c r="E8" s="15"/>
      <c r="F8" s="15"/>
      <c r="G8" s="15"/>
      <c r="H8" s="15"/>
      <c r="I8" s="64">
        <f t="shared" si="0"/>
        <v>0</v>
      </c>
      <c r="K8" s="103"/>
      <c r="L8" s="164"/>
    </row>
    <row r="9" spans="1:12" x14ac:dyDescent="0.2">
      <c r="A9" s="62">
        <v>6</v>
      </c>
      <c r="B9" s="63">
        <f>SUMIFS($I$27:$I$86,$C$27:$C$86,6)</f>
        <v>0</v>
      </c>
      <c r="C9" s="15"/>
      <c r="D9" s="15"/>
      <c r="E9" s="15"/>
      <c r="F9" s="15"/>
      <c r="G9" s="15"/>
      <c r="H9" s="15"/>
      <c r="I9" s="64">
        <f t="shared" si="0"/>
        <v>0</v>
      </c>
      <c r="K9" s="103"/>
      <c r="L9" s="164"/>
    </row>
    <row r="10" spans="1:12" x14ac:dyDescent="0.2">
      <c r="A10" s="62">
        <v>7</v>
      </c>
      <c r="B10" s="63">
        <f>SUMIFS($I$27:$I$86,$C$27:$C$86,7)</f>
        <v>0</v>
      </c>
      <c r="C10" s="15"/>
      <c r="D10" s="15"/>
      <c r="E10" s="15"/>
      <c r="F10" s="15"/>
      <c r="G10" s="15"/>
      <c r="H10" s="15"/>
      <c r="I10" s="64">
        <f t="shared" si="0"/>
        <v>0</v>
      </c>
      <c r="K10" s="103"/>
      <c r="L10" s="164"/>
    </row>
    <row r="11" spans="1:12" x14ac:dyDescent="0.2">
      <c r="A11" s="62">
        <v>8</v>
      </c>
      <c r="B11" s="63">
        <f>SUMIFS($I$27:$I$86,$C$27:$C$86,8)</f>
        <v>0</v>
      </c>
      <c r="C11" s="15"/>
      <c r="D11" s="15"/>
      <c r="E11" s="15"/>
      <c r="F11" s="15"/>
      <c r="G11" s="15"/>
      <c r="H11" s="15"/>
      <c r="I11" s="64">
        <f t="shared" si="0"/>
        <v>0</v>
      </c>
      <c r="K11" s="103"/>
      <c r="L11" s="164"/>
    </row>
    <row r="12" spans="1:12" hidden="1" x14ac:dyDescent="0.2">
      <c r="A12" s="62">
        <v>9</v>
      </c>
      <c r="B12" s="63">
        <f>SUMIFS($I$27:$I$86,$C$27:$C$86,9)</f>
        <v>0</v>
      </c>
      <c r="C12" s="15"/>
      <c r="D12" s="15"/>
      <c r="E12" s="15"/>
      <c r="F12" s="15"/>
      <c r="G12" s="15"/>
      <c r="H12" s="15"/>
      <c r="I12" s="64">
        <f t="shared" si="0"/>
        <v>0</v>
      </c>
      <c r="K12" s="98"/>
      <c r="L12" s="164"/>
    </row>
    <row r="13" spans="1:12" hidden="1" x14ac:dyDescent="0.2">
      <c r="A13" s="62">
        <v>10</v>
      </c>
      <c r="B13" s="63">
        <f>SUMIFS($I$27:$I$86,$C$27:$C$86,10)</f>
        <v>0</v>
      </c>
      <c r="C13" s="15"/>
      <c r="D13" s="15"/>
      <c r="E13" s="15"/>
      <c r="F13" s="15"/>
      <c r="G13" s="15"/>
      <c r="H13" s="15"/>
      <c r="I13" s="64">
        <f t="shared" si="0"/>
        <v>0</v>
      </c>
      <c r="K13" s="98"/>
      <c r="L13" s="164"/>
    </row>
    <row r="14" spans="1:12" hidden="1" x14ac:dyDescent="0.2">
      <c r="A14" s="62">
        <v>11</v>
      </c>
      <c r="B14" s="63">
        <f>SUMIFS($I$27:$I$86,$C$27:$C$86,11)</f>
        <v>0</v>
      </c>
      <c r="C14" s="15"/>
      <c r="D14" s="15"/>
      <c r="E14" s="15"/>
      <c r="F14" s="15"/>
      <c r="G14" s="15"/>
      <c r="H14" s="15"/>
      <c r="I14" s="64">
        <f t="shared" si="0"/>
        <v>0</v>
      </c>
      <c r="K14" s="98"/>
      <c r="L14" s="164"/>
    </row>
    <row r="15" spans="1:12" hidden="1" x14ac:dyDescent="0.2">
      <c r="A15" s="62">
        <v>12</v>
      </c>
      <c r="B15" s="63">
        <f>SUMIFS($I$27:$I$86,$C$27:$C$86,12)</f>
        <v>0</v>
      </c>
      <c r="C15" s="15"/>
      <c r="D15" s="15"/>
      <c r="E15" s="15"/>
      <c r="F15" s="15"/>
      <c r="G15" s="15"/>
      <c r="H15" s="15"/>
      <c r="I15" s="64">
        <f t="shared" si="0"/>
        <v>0</v>
      </c>
      <c r="K15" s="98"/>
      <c r="L15" s="164"/>
    </row>
    <row r="16" spans="1:12" hidden="1" x14ac:dyDescent="0.2">
      <c r="A16" s="62">
        <v>13</v>
      </c>
      <c r="B16" s="63">
        <f>SUMIFS($I$27:$I$86,$C$27:$C$86,13)</f>
        <v>0</v>
      </c>
      <c r="C16" s="15"/>
      <c r="D16" s="15"/>
      <c r="E16" s="15"/>
      <c r="F16" s="15"/>
      <c r="G16" s="15"/>
      <c r="H16" s="15"/>
      <c r="I16" s="64">
        <f t="shared" si="0"/>
        <v>0</v>
      </c>
      <c r="K16" s="98"/>
      <c r="L16" s="164"/>
    </row>
    <row r="17" spans="1:14" ht="11.25" hidden="1" customHeight="1" x14ac:dyDescent="0.2">
      <c r="A17" s="62">
        <v>14</v>
      </c>
      <c r="B17" s="63">
        <f>SUMIFS($I$27:$I$86,$C$27:$C$86,14)</f>
        <v>0</v>
      </c>
      <c r="C17" s="15"/>
      <c r="D17" s="15"/>
      <c r="E17" s="15"/>
      <c r="F17" s="15"/>
      <c r="G17" s="15"/>
      <c r="H17" s="15"/>
      <c r="I17" s="64">
        <f t="shared" si="0"/>
        <v>0</v>
      </c>
      <c r="K17" s="98"/>
      <c r="L17" s="164"/>
    </row>
    <row r="18" spans="1:14" hidden="1" x14ac:dyDescent="0.2">
      <c r="A18" s="62">
        <v>15</v>
      </c>
      <c r="B18" s="63">
        <f>SUMIFS($I$27:$I$86,$C$27:$C$86,15)</f>
        <v>0</v>
      </c>
      <c r="C18" s="15"/>
      <c r="D18" s="15"/>
      <c r="E18" s="15"/>
      <c r="F18" s="15"/>
      <c r="G18" s="15"/>
      <c r="H18" s="15"/>
      <c r="I18" s="64">
        <f t="shared" si="0"/>
        <v>0</v>
      </c>
      <c r="K18" s="98"/>
      <c r="L18" s="164"/>
    </row>
    <row r="19" spans="1:14" hidden="1" x14ac:dyDescent="0.2">
      <c r="A19" s="62">
        <v>16</v>
      </c>
      <c r="B19" s="63">
        <f>SUMIFS($I$27:$I$86,$C$27:$C$86,16)</f>
        <v>0</v>
      </c>
      <c r="C19" s="15"/>
      <c r="D19" s="15"/>
      <c r="E19" s="15"/>
      <c r="F19" s="15"/>
      <c r="G19" s="15"/>
      <c r="H19" s="15"/>
      <c r="I19" s="64">
        <f t="shared" si="0"/>
        <v>0</v>
      </c>
      <c r="K19" s="98"/>
      <c r="L19" s="164"/>
    </row>
    <row r="20" spans="1:14" hidden="1" x14ac:dyDescent="0.2">
      <c r="A20" s="62">
        <v>17</v>
      </c>
      <c r="B20" s="63">
        <f>SUMIFS($I$27:$I$86,$C$27:$C$86,17)</f>
        <v>0</v>
      </c>
      <c r="C20" s="15"/>
      <c r="D20" s="15"/>
      <c r="E20" s="15"/>
      <c r="F20" s="15"/>
      <c r="G20" s="15"/>
      <c r="H20" s="15"/>
      <c r="I20" s="64">
        <f t="shared" si="0"/>
        <v>0</v>
      </c>
      <c r="K20" s="98"/>
      <c r="L20" s="164"/>
    </row>
    <row r="21" spans="1:14" hidden="1" x14ac:dyDescent="0.2">
      <c r="A21" s="62">
        <v>18</v>
      </c>
      <c r="B21" s="63">
        <f>SUMIFS($I$27:$I$86,$C$27:$C$86,18)</f>
        <v>0</v>
      </c>
      <c r="C21" s="15"/>
      <c r="D21" s="15"/>
      <c r="E21" s="15"/>
      <c r="F21" s="15"/>
      <c r="G21" s="15"/>
      <c r="H21" s="15"/>
      <c r="I21" s="64">
        <f t="shared" si="0"/>
        <v>0</v>
      </c>
      <c r="K21" s="98"/>
      <c r="L21" s="164"/>
    </row>
    <row r="22" spans="1:14" hidden="1" x14ac:dyDescent="0.2">
      <c r="A22" s="62">
        <v>19</v>
      </c>
      <c r="B22" s="63">
        <f>SUMIFS($I$27:$I$86,$C$27:$C$86,19)</f>
        <v>0</v>
      </c>
      <c r="C22" s="15"/>
      <c r="D22" s="15"/>
      <c r="E22" s="15"/>
      <c r="F22" s="15"/>
      <c r="G22" s="15"/>
      <c r="H22" s="15"/>
      <c r="I22" s="64">
        <f t="shared" si="0"/>
        <v>0</v>
      </c>
      <c r="K22" s="98"/>
      <c r="L22" s="164"/>
    </row>
    <row r="23" spans="1:14" hidden="1" x14ac:dyDescent="0.2">
      <c r="A23" s="62">
        <v>20</v>
      </c>
      <c r="B23" s="63">
        <f>SUMIFS($I$27:$I$86,$C$27:$C$86,20)</f>
        <v>0</v>
      </c>
      <c r="C23" s="15"/>
      <c r="D23" s="15"/>
      <c r="E23" s="15"/>
      <c r="F23" s="15"/>
      <c r="G23" s="15"/>
      <c r="H23" s="15"/>
      <c r="I23" s="64">
        <f t="shared" si="0"/>
        <v>0</v>
      </c>
      <c r="K23" s="98"/>
      <c r="L23" s="164"/>
    </row>
    <row r="24" spans="1:14" x14ac:dyDescent="0.2">
      <c r="A24" s="65" t="s">
        <v>61</v>
      </c>
      <c r="B24" s="30">
        <f t="shared" ref="B24:G24" si="1">SUM(B4:B23)</f>
        <v>0</v>
      </c>
      <c r="C24" s="30">
        <f t="shared" si="1"/>
        <v>0</v>
      </c>
      <c r="D24" s="30">
        <f t="shared" si="1"/>
        <v>0</v>
      </c>
      <c r="E24" s="30">
        <f t="shared" si="1"/>
        <v>0</v>
      </c>
      <c r="F24" s="30">
        <f t="shared" si="1"/>
        <v>0</v>
      </c>
      <c r="G24" s="30">
        <f t="shared" si="1"/>
        <v>0</v>
      </c>
      <c r="H24" s="30">
        <f>SUM(H4:H23)</f>
        <v>0</v>
      </c>
      <c r="I24" s="30">
        <f>SUM(I4:I23)</f>
        <v>0</v>
      </c>
      <c r="K24" s="98"/>
      <c r="L24" s="164"/>
    </row>
    <row r="25" spans="1:14" x14ac:dyDescent="0.2">
      <c r="A25" s="59"/>
      <c r="B25" s="59"/>
      <c r="C25" s="59"/>
      <c r="D25" s="59"/>
      <c r="E25" s="72"/>
      <c r="F25" s="59"/>
      <c r="G25" s="59"/>
      <c r="H25" s="59"/>
      <c r="I25" s="59"/>
      <c r="J25" s="59"/>
      <c r="K25" s="59"/>
      <c r="L25" s="164"/>
      <c r="N25" s="103"/>
    </row>
    <row r="26" spans="1:14" s="71" customFormat="1" ht="72.75" customHeight="1" x14ac:dyDescent="0.2">
      <c r="A26" s="162" t="s">
        <v>62</v>
      </c>
      <c r="B26" s="162"/>
      <c r="C26" s="135" t="s">
        <v>63</v>
      </c>
      <c r="D26" s="137" t="s">
        <v>64</v>
      </c>
      <c r="E26" s="79"/>
      <c r="F26" s="138"/>
      <c r="G26" s="135" t="s">
        <v>65</v>
      </c>
      <c r="H26" s="135" t="s">
        <v>50</v>
      </c>
      <c r="I26" s="135" t="s">
        <v>66</v>
      </c>
      <c r="J26" s="69"/>
      <c r="K26" s="69"/>
      <c r="L26" s="165"/>
    </row>
    <row r="27" spans="1:14" ht="13.5" customHeight="1" x14ac:dyDescent="0.2">
      <c r="A27" s="159"/>
      <c r="B27" s="159"/>
      <c r="C27" s="136"/>
      <c r="D27" s="160"/>
      <c r="E27" s="161"/>
      <c r="F27" s="161"/>
      <c r="G27" s="136"/>
      <c r="H27" s="73">
        <v>60</v>
      </c>
      <c r="I27" s="125">
        <f>G27*H27</f>
        <v>0</v>
      </c>
    </row>
    <row r="28" spans="1:14" x14ac:dyDescent="0.2">
      <c r="A28" s="159"/>
      <c r="B28" s="159"/>
      <c r="C28" s="136"/>
      <c r="D28" s="160"/>
      <c r="E28" s="161"/>
      <c r="F28" s="161"/>
      <c r="G28" s="136"/>
      <c r="H28" s="73">
        <v>60</v>
      </c>
      <c r="I28" s="125">
        <f t="shared" ref="I28:I86" si="2">G28*H28</f>
        <v>0</v>
      </c>
    </row>
    <row r="29" spans="1:14" x14ac:dyDescent="0.2">
      <c r="A29" s="159"/>
      <c r="B29" s="159"/>
      <c r="C29" s="136"/>
      <c r="D29" s="160"/>
      <c r="E29" s="161"/>
      <c r="F29" s="161"/>
      <c r="G29" s="136"/>
      <c r="H29" s="73">
        <v>60</v>
      </c>
      <c r="I29" s="125">
        <f t="shared" si="2"/>
        <v>0</v>
      </c>
    </row>
    <row r="30" spans="1:14" ht="11.25" customHeight="1" x14ac:dyDescent="0.2">
      <c r="A30" s="159"/>
      <c r="B30" s="159"/>
      <c r="C30" s="136"/>
      <c r="D30" s="160"/>
      <c r="E30" s="161"/>
      <c r="F30" s="161"/>
      <c r="G30" s="136"/>
      <c r="H30" s="73">
        <v>60</v>
      </c>
      <c r="I30" s="125">
        <f t="shared" si="2"/>
        <v>0</v>
      </c>
    </row>
    <row r="31" spans="1:14" ht="11.25" customHeight="1" x14ac:dyDescent="0.2">
      <c r="A31" s="159"/>
      <c r="B31" s="159"/>
      <c r="C31" s="136"/>
      <c r="D31" s="160"/>
      <c r="E31" s="161"/>
      <c r="F31" s="161"/>
      <c r="G31" s="136"/>
      <c r="H31" s="73">
        <v>60</v>
      </c>
      <c r="I31" s="125">
        <f t="shared" si="2"/>
        <v>0</v>
      </c>
    </row>
    <row r="32" spans="1:14" x14ac:dyDescent="0.2">
      <c r="A32" s="159"/>
      <c r="B32" s="159"/>
      <c r="C32" s="136"/>
      <c r="D32" s="160"/>
      <c r="E32" s="161"/>
      <c r="F32" s="161"/>
      <c r="G32" s="136"/>
      <c r="H32" s="73">
        <v>60</v>
      </c>
      <c r="I32" s="125">
        <f t="shared" si="2"/>
        <v>0</v>
      </c>
    </row>
    <row r="33" spans="1:9" ht="11.25" customHeight="1" x14ac:dyDescent="0.2">
      <c r="A33" s="159"/>
      <c r="B33" s="159"/>
      <c r="C33" s="136"/>
      <c r="D33" s="160"/>
      <c r="E33" s="161"/>
      <c r="F33" s="161"/>
      <c r="G33" s="136"/>
      <c r="H33" s="73">
        <v>60</v>
      </c>
      <c r="I33" s="125">
        <f t="shared" si="2"/>
        <v>0</v>
      </c>
    </row>
    <row r="34" spans="1:9" ht="11.25" customHeight="1" x14ac:dyDescent="0.2">
      <c r="A34" s="159"/>
      <c r="B34" s="159"/>
      <c r="C34" s="136"/>
      <c r="D34" s="160"/>
      <c r="E34" s="161"/>
      <c r="F34" s="161"/>
      <c r="G34" s="136"/>
      <c r="H34" s="73">
        <v>60</v>
      </c>
      <c r="I34" s="125">
        <f t="shared" si="2"/>
        <v>0</v>
      </c>
    </row>
    <row r="35" spans="1:9" x14ac:dyDescent="0.2">
      <c r="A35" s="159"/>
      <c r="B35" s="159"/>
      <c r="C35" s="136"/>
      <c r="D35" s="160"/>
      <c r="E35" s="161"/>
      <c r="F35" s="161"/>
      <c r="G35" s="136"/>
      <c r="H35" s="73">
        <v>60</v>
      </c>
      <c r="I35" s="125">
        <f t="shared" si="2"/>
        <v>0</v>
      </c>
    </row>
    <row r="36" spans="1:9" x14ac:dyDescent="0.2">
      <c r="A36" s="159"/>
      <c r="B36" s="159"/>
      <c r="C36" s="136"/>
      <c r="D36" s="160"/>
      <c r="E36" s="161"/>
      <c r="F36" s="161"/>
      <c r="G36" s="136"/>
      <c r="H36" s="73">
        <v>60</v>
      </c>
      <c r="I36" s="125">
        <f t="shared" si="2"/>
        <v>0</v>
      </c>
    </row>
    <row r="37" spans="1:9" x14ac:dyDescent="0.2">
      <c r="A37" s="159"/>
      <c r="B37" s="159"/>
      <c r="C37" s="136"/>
      <c r="D37" s="160"/>
      <c r="E37" s="161"/>
      <c r="F37" s="161"/>
      <c r="G37" s="136"/>
      <c r="H37" s="73">
        <v>60</v>
      </c>
      <c r="I37" s="125">
        <f t="shared" si="2"/>
        <v>0</v>
      </c>
    </row>
    <row r="38" spans="1:9" ht="11.25" customHeight="1" x14ac:dyDescent="0.2">
      <c r="A38" s="159"/>
      <c r="B38" s="159"/>
      <c r="C38" s="136"/>
      <c r="D38" s="160"/>
      <c r="E38" s="161"/>
      <c r="F38" s="161"/>
      <c r="G38" s="136"/>
      <c r="H38" s="73">
        <v>60</v>
      </c>
      <c r="I38" s="125">
        <f t="shared" si="2"/>
        <v>0</v>
      </c>
    </row>
    <row r="39" spans="1:9" x14ac:dyDescent="0.2">
      <c r="A39" s="159"/>
      <c r="B39" s="159"/>
      <c r="C39" s="136"/>
      <c r="D39" s="160"/>
      <c r="E39" s="161"/>
      <c r="F39" s="161"/>
      <c r="G39" s="136"/>
      <c r="H39" s="73">
        <v>60</v>
      </c>
      <c r="I39" s="125">
        <f t="shared" si="2"/>
        <v>0</v>
      </c>
    </row>
    <row r="40" spans="1:9" x14ac:dyDescent="0.2">
      <c r="A40" s="159"/>
      <c r="B40" s="159"/>
      <c r="C40" s="136"/>
      <c r="D40" s="160"/>
      <c r="E40" s="161"/>
      <c r="F40" s="161"/>
      <c r="G40" s="136"/>
      <c r="H40" s="73">
        <v>60</v>
      </c>
      <c r="I40" s="125">
        <f t="shared" si="2"/>
        <v>0</v>
      </c>
    </row>
    <row r="41" spans="1:9" x14ac:dyDescent="0.2">
      <c r="A41" s="159"/>
      <c r="B41" s="159"/>
      <c r="C41" s="136"/>
      <c r="D41" s="160"/>
      <c r="E41" s="161"/>
      <c r="F41" s="161"/>
      <c r="G41" s="136"/>
      <c r="H41" s="73">
        <v>60</v>
      </c>
      <c r="I41" s="125">
        <f t="shared" si="2"/>
        <v>0</v>
      </c>
    </row>
    <row r="42" spans="1:9" x14ac:dyDescent="0.2">
      <c r="A42" s="159"/>
      <c r="B42" s="159"/>
      <c r="C42" s="136"/>
      <c r="D42" s="160"/>
      <c r="E42" s="161"/>
      <c r="F42" s="161"/>
      <c r="G42" s="136"/>
      <c r="H42" s="73">
        <v>60</v>
      </c>
      <c r="I42" s="125">
        <f t="shared" si="2"/>
        <v>0</v>
      </c>
    </row>
    <row r="43" spans="1:9" x14ac:dyDescent="0.2">
      <c r="A43" s="159"/>
      <c r="B43" s="159"/>
      <c r="C43" s="136"/>
      <c r="D43" s="160"/>
      <c r="E43" s="161"/>
      <c r="F43" s="161"/>
      <c r="G43" s="136"/>
      <c r="H43" s="73">
        <v>60</v>
      </c>
      <c r="I43" s="125">
        <f t="shared" si="2"/>
        <v>0</v>
      </c>
    </row>
    <row r="44" spans="1:9" x14ac:dyDescent="0.2">
      <c r="A44" s="159"/>
      <c r="B44" s="159"/>
      <c r="C44" s="136"/>
      <c r="D44" s="160"/>
      <c r="E44" s="161"/>
      <c r="F44" s="161"/>
      <c r="G44" s="136"/>
      <c r="H44" s="73">
        <v>60</v>
      </c>
      <c r="I44" s="125">
        <f t="shared" si="2"/>
        <v>0</v>
      </c>
    </row>
    <row r="45" spans="1:9" x14ac:dyDescent="0.2">
      <c r="A45" s="159"/>
      <c r="B45" s="159"/>
      <c r="C45" s="136"/>
      <c r="D45" s="160"/>
      <c r="E45" s="161"/>
      <c r="F45" s="161"/>
      <c r="G45" s="136"/>
      <c r="H45" s="73">
        <v>60</v>
      </c>
      <c r="I45" s="125">
        <f t="shared" si="2"/>
        <v>0</v>
      </c>
    </row>
    <row r="46" spans="1:9" x14ac:dyDescent="0.2">
      <c r="A46" s="159"/>
      <c r="B46" s="159"/>
      <c r="C46" s="136"/>
      <c r="D46" s="160"/>
      <c r="E46" s="161"/>
      <c r="F46" s="161"/>
      <c r="G46" s="136"/>
      <c r="H46" s="73">
        <v>60</v>
      </c>
      <c r="I46" s="125">
        <f t="shared" si="2"/>
        <v>0</v>
      </c>
    </row>
    <row r="47" spans="1:9" x14ac:dyDescent="0.2">
      <c r="A47" s="159"/>
      <c r="B47" s="159"/>
      <c r="C47" s="136"/>
      <c r="D47" s="160"/>
      <c r="E47" s="161"/>
      <c r="F47" s="161"/>
      <c r="G47" s="136"/>
      <c r="H47" s="73">
        <v>60</v>
      </c>
      <c r="I47" s="125">
        <f t="shared" si="2"/>
        <v>0</v>
      </c>
    </row>
    <row r="48" spans="1:9" x14ac:dyDescent="0.2">
      <c r="A48" s="159"/>
      <c r="B48" s="159"/>
      <c r="C48" s="136"/>
      <c r="D48" s="160"/>
      <c r="E48" s="161"/>
      <c r="F48" s="161"/>
      <c r="G48" s="136"/>
      <c r="H48" s="73">
        <v>60</v>
      </c>
      <c r="I48" s="125">
        <f t="shared" si="2"/>
        <v>0</v>
      </c>
    </row>
    <row r="49" spans="1:9" x14ac:dyDescent="0.2">
      <c r="A49" s="159"/>
      <c r="B49" s="159"/>
      <c r="C49" s="136"/>
      <c r="D49" s="160"/>
      <c r="E49" s="161"/>
      <c r="F49" s="161"/>
      <c r="G49" s="136"/>
      <c r="H49" s="73">
        <v>60</v>
      </c>
      <c r="I49" s="125">
        <f t="shared" si="2"/>
        <v>0</v>
      </c>
    </row>
    <row r="50" spans="1:9" x14ac:dyDescent="0.2">
      <c r="A50" s="159"/>
      <c r="B50" s="159"/>
      <c r="C50" s="136"/>
      <c r="D50" s="160"/>
      <c r="E50" s="161"/>
      <c r="F50" s="161"/>
      <c r="G50" s="136"/>
      <c r="H50" s="73">
        <v>60</v>
      </c>
      <c r="I50" s="125">
        <f t="shared" si="2"/>
        <v>0</v>
      </c>
    </row>
    <row r="51" spans="1:9" x14ac:dyDescent="0.2">
      <c r="A51" s="159"/>
      <c r="B51" s="159"/>
      <c r="C51" s="136"/>
      <c r="D51" s="160"/>
      <c r="E51" s="161"/>
      <c r="F51" s="161"/>
      <c r="G51" s="136"/>
      <c r="H51" s="73">
        <v>60</v>
      </c>
      <c r="I51" s="125">
        <f t="shared" si="2"/>
        <v>0</v>
      </c>
    </row>
    <row r="52" spans="1:9" x14ac:dyDescent="0.2">
      <c r="A52" s="159"/>
      <c r="B52" s="159"/>
      <c r="C52" s="136"/>
      <c r="D52" s="160"/>
      <c r="E52" s="161"/>
      <c r="F52" s="161"/>
      <c r="G52" s="136"/>
      <c r="H52" s="73">
        <v>60</v>
      </c>
      <c r="I52" s="125">
        <f t="shared" si="2"/>
        <v>0</v>
      </c>
    </row>
    <row r="53" spans="1:9" x14ac:dyDescent="0.2">
      <c r="A53" s="159"/>
      <c r="B53" s="159"/>
      <c r="C53" s="136"/>
      <c r="D53" s="160"/>
      <c r="E53" s="161"/>
      <c r="F53" s="161"/>
      <c r="G53" s="136"/>
      <c r="H53" s="73">
        <v>60</v>
      </c>
      <c r="I53" s="125">
        <f t="shared" si="2"/>
        <v>0</v>
      </c>
    </row>
    <row r="54" spans="1:9" x14ac:dyDescent="0.2">
      <c r="A54" s="159"/>
      <c r="B54" s="159"/>
      <c r="C54" s="136"/>
      <c r="D54" s="160"/>
      <c r="E54" s="161"/>
      <c r="F54" s="161"/>
      <c r="G54" s="136"/>
      <c r="H54" s="73">
        <v>60</v>
      </c>
      <c r="I54" s="125">
        <f t="shared" si="2"/>
        <v>0</v>
      </c>
    </row>
    <row r="55" spans="1:9" x14ac:dyDescent="0.2">
      <c r="A55" s="159"/>
      <c r="B55" s="159"/>
      <c r="C55" s="136"/>
      <c r="D55" s="160"/>
      <c r="E55" s="161"/>
      <c r="F55" s="161"/>
      <c r="G55" s="136"/>
      <c r="H55" s="73">
        <v>60</v>
      </c>
      <c r="I55" s="125">
        <f t="shared" si="2"/>
        <v>0</v>
      </c>
    </row>
    <row r="56" spans="1:9" x14ac:dyDescent="0.2">
      <c r="A56" s="159"/>
      <c r="B56" s="159"/>
      <c r="C56" s="136"/>
      <c r="D56" s="160"/>
      <c r="E56" s="161"/>
      <c r="F56" s="161"/>
      <c r="G56" s="136"/>
      <c r="H56" s="73">
        <v>60</v>
      </c>
      <c r="I56" s="125">
        <f t="shared" si="2"/>
        <v>0</v>
      </c>
    </row>
    <row r="57" spans="1:9" x14ac:dyDescent="0.2">
      <c r="A57" s="159"/>
      <c r="B57" s="159"/>
      <c r="C57" s="136"/>
      <c r="D57" s="160"/>
      <c r="E57" s="161"/>
      <c r="F57" s="161"/>
      <c r="G57" s="136"/>
      <c r="H57" s="73">
        <v>60</v>
      </c>
      <c r="I57" s="125">
        <f t="shared" si="2"/>
        <v>0</v>
      </c>
    </row>
    <row r="58" spans="1:9" x14ac:dyDescent="0.2">
      <c r="A58" s="159"/>
      <c r="B58" s="159"/>
      <c r="C58" s="136"/>
      <c r="D58" s="160"/>
      <c r="E58" s="161"/>
      <c r="F58" s="161"/>
      <c r="G58" s="136"/>
      <c r="H58" s="73">
        <v>60</v>
      </c>
      <c r="I58" s="125">
        <f t="shared" si="2"/>
        <v>0</v>
      </c>
    </row>
    <row r="59" spans="1:9" x14ac:dyDescent="0.2">
      <c r="A59" s="159"/>
      <c r="B59" s="159"/>
      <c r="C59" s="136"/>
      <c r="D59" s="160"/>
      <c r="E59" s="161"/>
      <c r="F59" s="161"/>
      <c r="G59" s="136"/>
      <c r="H59" s="73">
        <v>60</v>
      </c>
      <c r="I59" s="125">
        <f t="shared" si="2"/>
        <v>0</v>
      </c>
    </row>
    <row r="60" spans="1:9" x14ac:dyDescent="0.2">
      <c r="A60" s="159"/>
      <c r="B60" s="159"/>
      <c r="C60" s="136"/>
      <c r="D60" s="160"/>
      <c r="E60" s="161"/>
      <c r="F60" s="161"/>
      <c r="G60" s="136"/>
      <c r="H60" s="73">
        <v>60</v>
      </c>
      <c r="I60" s="125">
        <f t="shared" si="2"/>
        <v>0</v>
      </c>
    </row>
    <row r="61" spans="1:9" x14ac:dyDescent="0.2">
      <c r="A61" s="159"/>
      <c r="B61" s="159"/>
      <c r="C61" s="136"/>
      <c r="D61" s="160"/>
      <c r="E61" s="161"/>
      <c r="F61" s="161"/>
      <c r="G61" s="136"/>
      <c r="H61" s="73">
        <v>60</v>
      </c>
      <c r="I61" s="125">
        <f t="shared" si="2"/>
        <v>0</v>
      </c>
    </row>
    <row r="62" spans="1:9" x14ac:dyDescent="0.2">
      <c r="A62" s="159"/>
      <c r="B62" s="159"/>
      <c r="C62" s="136"/>
      <c r="D62" s="160"/>
      <c r="E62" s="161"/>
      <c r="F62" s="161"/>
      <c r="G62" s="136"/>
      <c r="H62" s="73">
        <v>60</v>
      </c>
      <c r="I62" s="125">
        <f t="shared" si="2"/>
        <v>0</v>
      </c>
    </row>
    <row r="63" spans="1:9" x14ac:dyDescent="0.2">
      <c r="A63" s="159"/>
      <c r="B63" s="159"/>
      <c r="C63" s="136"/>
      <c r="D63" s="160"/>
      <c r="E63" s="161"/>
      <c r="F63" s="161"/>
      <c r="G63" s="136"/>
      <c r="H63" s="73">
        <v>60</v>
      </c>
      <c r="I63" s="125">
        <f t="shared" si="2"/>
        <v>0</v>
      </c>
    </row>
    <row r="64" spans="1:9" x14ac:dyDescent="0.2">
      <c r="A64" s="159"/>
      <c r="B64" s="159"/>
      <c r="C64" s="136"/>
      <c r="D64" s="160"/>
      <c r="E64" s="161"/>
      <c r="F64" s="161"/>
      <c r="G64" s="136"/>
      <c r="H64" s="73">
        <v>60</v>
      </c>
      <c r="I64" s="125">
        <f t="shared" si="2"/>
        <v>0</v>
      </c>
    </row>
    <row r="65" spans="1:10" x14ac:dyDescent="0.2">
      <c r="A65" s="159"/>
      <c r="B65" s="159"/>
      <c r="C65" s="136"/>
      <c r="D65" s="160"/>
      <c r="E65" s="161"/>
      <c r="F65" s="161"/>
      <c r="G65" s="136"/>
      <c r="H65" s="73">
        <v>60</v>
      </c>
      <c r="I65" s="125">
        <f t="shared" si="2"/>
        <v>0</v>
      </c>
    </row>
    <row r="66" spans="1:10" x14ac:dyDescent="0.2">
      <c r="A66" s="159"/>
      <c r="B66" s="159"/>
      <c r="C66" s="136"/>
      <c r="D66" s="160"/>
      <c r="E66" s="161"/>
      <c r="F66" s="161"/>
      <c r="G66" s="136"/>
      <c r="H66" s="73">
        <v>60</v>
      </c>
      <c r="I66" s="125">
        <f t="shared" si="2"/>
        <v>0</v>
      </c>
    </row>
    <row r="67" spans="1:10" x14ac:dyDescent="0.2">
      <c r="A67" s="159"/>
      <c r="B67" s="159"/>
      <c r="C67" s="136"/>
      <c r="D67" s="160"/>
      <c r="E67" s="161"/>
      <c r="F67" s="161"/>
      <c r="G67" s="136"/>
      <c r="H67" s="73">
        <v>60</v>
      </c>
      <c r="I67" s="125">
        <f t="shared" si="2"/>
        <v>0</v>
      </c>
    </row>
    <row r="68" spans="1:10" x14ac:dyDescent="0.2">
      <c r="A68" s="159"/>
      <c r="B68" s="159"/>
      <c r="C68" s="136"/>
      <c r="D68" s="160"/>
      <c r="E68" s="161"/>
      <c r="F68" s="161"/>
      <c r="G68" s="136"/>
      <c r="H68" s="73">
        <v>60</v>
      </c>
      <c r="I68" s="125">
        <f t="shared" si="2"/>
        <v>0</v>
      </c>
    </row>
    <row r="69" spans="1:10" x14ac:dyDescent="0.2">
      <c r="A69" s="159"/>
      <c r="B69" s="159"/>
      <c r="C69" s="136"/>
      <c r="D69" s="160"/>
      <c r="E69" s="161"/>
      <c r="F69" s="161"/>
      <c r="G69" s="136"/>
      <c r="H69" s="73">
        <v>60</v>
      </c>
      <c r="I69" s="125">
        <f t="shared" si="2"/>
        <v>0</v>
      </c>
    </row>
    <row r="70" spans="1:10" x14ac:dyDescent="0.2">
      <c r="A70" s="159"/>
      <c r="B70" s="159"/>
      <c r="C70" s="136"/>
      <c r="D70" s="160"/>
      <c r="E70" s="161"/>
      <c r="F70" s="161"/>
      <c r="G70" s="136"/>
      <c r="H70" s="73">
        <v>60</v>
      </c>
      <c r="I70" s="125">
        <f t="shared" si="2"/>
        <v>0</v>
      </c>
    </row>
    <row r="71" spans="1:10" x14ac:dyDescent="0.2">
      <c r="A71" s="159"/>
      <c r="B71" s="159"/>
      <c r="C71" s="136"/>
      <c r="D71" s="160"/>
      <c r="E71" s="161"/>
      <c r="F71" s="161"/>
      <c r="G71" s="136"/>
      <c r="H71" s="73">
        <v>60</v>
      </c>
      <c r="I71" s="125">
        <f t="shared" si="2"/>
        <v>0</v>
      </c>
    </row>
    <row r="72" spans="1:10" x14ac:dyDescent="0.2">
      <c r="A72" s="159"/>
      <c r="B72" s="159"/>
      <c r="C72" s="136"/>
      <c r="D72" s="160"/>
      <c r="E72" s="161"/>
      <c r="F72" s="161"/>
      <c r="G72" s="136"/>
      <c r="H72" s="73">
        <v>60</v>
      </c>
      <c r="I72" s="125">
        <f t="shared" si="2"/>
        <v>0</v>
      </c>
    </row>
    <row r="73" spans="1:10" x14ac:dyDescent="0.2">
      <c r="A73" s="159"/>
      <c r="B73" s="159"/>
      <c r="C73" s="136"/>
      <c r="D73" s="160"/>
      <c r="E73" s="161"/>
      <c r="F73" s="161"/>
      <c r="G73" s="136"/>
      <c r="H73" s="73">
        <v>60</v>
      </c>
      <c r="I73" s="125">
        <f t="shared" si="2"/>
        <v>0</v>
      </c>
    </row>
    <row r="74" spans="1:10" x14ac:dyDescent="0.2">
      <c r="A74" s="159"/>
      <c r="B74" s="159"/>
      <c r="C74" s="136"/>
      <c r="D74" s="160"/>
      <c r="E74" s="161"/>
      <c r="F74" s="161"/>
      <c r="G74" s="136"/>
      <c r="H74" s="73">
        <v>60</v>
      </c>
      <c r="I74" s="125">
        <f t="shared" si="2"/>
        <v>0</v>
      </c>
    </row>
    <row r="75" spans="1:10" x14ac:dyDescent="0.2">
      <c r="A75" s="159"/>
      <c r="B75" s="159"/>
      <c r="C75" s="136"/>
      <c r="D75" s="160"/>
      <c r="E75" s="161"/>
      <c r="F75" s="161"/>
      <c r="G75" s="136"/>
      <c r="H75" s="73">
        <v>60</v>
      </c>
      <c r="I75" s="125">
        <f t="shared" si="2"/>
        <v>0</v>
      </c>
      <c r="J75" s="80"/>
    </row>
    <row r="76" spans="1:10" x14ac:dyDescent="0.2">
      <c r="A76" s="159"/>
      <c r="B76" s="159"/>
      <c r="C76" s="136"/>
      <c r="D76" s="160"/>
      <c r="E76" s="161"/>
      <c r="F76" s="161"/>
      <c r="G76" s="136"/>
      <c r="H76" s="73">
        <v>60</v>
      </c>
      <c r="I76" s="125">
        <f t="shared" si="2"/>
        <v>0</v>
      </c>
      <c r="J76" s="80"/>
    </row>
    <row r="77" spans="1:10" x14ac:dyDescent="0.2">
      <c r="A77" s="159"/>
      <c r="B77" s="159"/>
      <c r="C77" s="136"/>
      <c r="D77" s="160"/>
      <c r="E77" s="161"/>
      <c r="F77" s="161"/>
      <c r="G77" s="136"/>
      <c r="H77" s="73">
        <v>60</v>
      </c>
      <c r="I77" s="125">
        <f t="shared" si="2"/>
        <v>0</v>
      </c>
      <c r="J77" s="80"/>
    </row>
    <row r="78" spans="1:10" x14ac:dyDescent="0.2">
      <c r="A78" s="159"/>
      <c r="B78" s="159"/>
      <c r="C78" s="136"/>
      <c r="D78" s="160"/>
      <c r="E78" s="161"/>
      <c r="F78" s="161"/>
      <c r="G78" s="136"/>
      <c r="H78" s="73">
        <v>60</v>
      </c>
      <c r="I78" s="125">
        <f t="shared" si="2"/>
        <v>0</v>
      </c>
      <c r="J78" s="80"/>
    </row>
    <row r="79" spans="1:10" x14ac:dyDescent="0.2">
      <c r="A79" s="159"/>
      <c r="B79" s="159"/>
      <c r="C79" s="136"/>
      <c r="D79" s="160"/>
      <c r="E79" s="161"/>
      <c r="F79" s="161"/>
      <c r="G79" s="136"/>
      <c r="H79" s="73">
        <v>60</v>
      </c>
      <c r="I79" s="125">
        <f t="shared" si="2"/>
        <v>0</v>
      </c>
      <c r="J79" s="80"/>
    </row>
    <row r="80" spans="1:10" x14ac:dyDescent="0.2">
      <c r="A80" s="159"/>
      <c r="B80" s="159"/>
      <c r="C80" s="136"/>
      <c r="D80" s="160"/>
      <c r="E80" s="161"/>
      <c r="F80" s="161"/>
      <c r="G80" s="136"/>
      <c r="H80" s="73">
        <v>60</v>
      </c>
      <c r="I80" s="125">
        <f t="shared" si="2"/>
        <v>0</v>
      </c>
      <c r="J80" s="80"/>
    </row>
    <row r="81" spans="1:10" x14ac:dyDescent="0.2">
      <c r="A81" s="159"/>
      <c r="B81" s="159"/>
      <c r="C81" s="136"/>
      <c r="D81" s="160"/>
      <c r="E81" s="161"/>
      <c r="F81" s="161"/>
      <c r="G81" s="136"/>
      <c r="H81" s="73">
        <v>60</v>
      </c>
      <c r="I81" s="125">
        <f t="shared" si="2"/>
        <v>0</v>
      </c>
      <c r="J81" s="80"/>
    </row>
    <row r="82" spans="1:10" x14ac:dyDescent="0.2">
      <c r="A82" s="159"/>
      <c r="B82" s="159"/>
      <c r="C82" s="136"/>
      <c r="D82" s="160"/>
      <c r="E82" s="161"/>
      <c r="F82" s="161"/>
      <c r="G82" s="136"/>
      <c r="H82" s="73">
        <v>60</v>
      </c>
      <c r="I82" s="125">
        <f t="shared" si="2"/>
        <v>0</v>
      </c>
      <c r="J82" s="80"/>
    </row>
    <row r="83" spans="1:10" x14ac:dyDescent="0.2">
      <c r="A83" s="159"/>
      <c r="B83" s="159"/>
      <c r="C83" s="136"/>
      <c r="D83" s="160"/>
      <c r="E83" s="161"/>
      <c r="F83" s="161"/>
      <c r="G83" s="136"/>
      <c r="H83" s="73">
        <v>60</v>
      </c>
      <c r="I83" s="125">
        <f t="shared" si="2"/>
        <v>0</v>
      </c>
      <c r="J83" s="80"/>
    </row>
    <row r="84" spans="1:10" x14ac:dyDescent="0.2">
      <c r="A84" s="159"/>
      <c r="B84" s="159"/>
      <c r="C84" s="136"/>
      <c r="D84" s="160"/>
      <c r="E84" s="161"/>
      <c r="F84" s="161"/>
      <c r="G84" s="136"/>
      <c r="H84" s="73">
        <v>60</v>
      </c>
      <c r="I84" s="125">
        <f t="shared" si="2"/>
        <v>0</v>
      </c>
      <c r="J84" s="80"/>
    </row>
    <row r="85" spans="1:10" x14ac:dyDescent="0.2">
      <c r="A85" s="159"/>
      <c r="B85" s="159"/>
      <c r="C85" s="136"/>
      <c r="D85" s="160"/>
      <c r="E85" s="161"/>
      <c r="F85" s="161"/>
      <c r="G85" s="136"/>
      <c r="H85" s="73">
        <v>60</v>
      </c>
      <c r="I85" s="125">
        <f t="shared" si="2"/>
        <v>0</v>
      </c>
      <c r="J85" s="80"/>
    </row>
    <row r="86" spans="1:10" x14ac:dyDescent="0.2">
      <c r="A86" s="159"/>
      <c r="B86" s="159"/>
      <c r="C86" s="136"/>
      <c r="D86" s="160"/>
      <c r="E86" s="161"/>
      <c r="F86" s="161"/>
      <c r="G86" s="136"/>
      <c r="H86" s="73">
        <v>60</v>
      </c>
      <c r="I86" s="125">
        <f t="shared" si="2"/>
        <v>0</v>
      </c>
      <c r="J86" s="80"/>
    </row>
    <row r="87" spans="1:10" x14ac:dyDescent="0.2">
      <c r="A87" s="75"/>
      <c r="B87" s="75"/>
      <c r="C87" s="75"/>
      <c r="D87" s="75"/>
      <c r="E87" s="75"/>
      <c r="F87" s="75"/>
      <c r="G87" s="75"/>
      <c r="H87" s="75"/>
      <c r="I87" s="75"/>
      <c r="J87" s="75"/>
    </row>
    <row r="88" spans="1:10" x14ac:dyDescent="0.2">
      <c r="A88" s="75"/>
      <c r="B88" s="75"/>
      <c r="C88" s="75"/>
      <c r="D88" s="75"/>
      <c r="E88" s="75"/>
      <c r="F88" s="75"/>
      <c r="G88" s="75"/>
      <c r="H88" s="75"/>
      <c r="I88" s="75"/>
      <c r="J88" s="75"/>
    </row>
    <row r="89" spans="1:10" x14ac:dyDescent="0.2">
      <c r="A89" s="75"/>
      <c r="B89" s="75"/>
      <c r="C89" s="75"/>
      <c r="D89" s="75"/>
      <c r="E89" s="75"/>
      <c r="F89" s="75"/>
      <c r="G89" s="75"/>
      <c r="H89" s="75"/>
      <c r="I89" s="75"/>
      <c r="J89" s="75"/>
    </row>
  </sheetData>
  <mergeCells count="124">
    <mergeCell ref="D71:F71"/>
    <mergeCell ref="A72:B72"/>
    <mergeCell ref="D72:F72"/>
    <mergeCell ref="A67:B67"/>
    <mergeCell ref="D67:F67"/>
    <mergeCell ref="A68:B68"/>
    <mergeCell ref="D68:F68"/>
    <mergeCell ref="A69:B69"/>
    <mergeCell ref="D69:F69"/>
    <mergeCell ref="A70:B70"/>
    <mergeCell ref="D70:F70"/>
    <mergeCell ref="A71:B71"/>
    <mergeCell ref="A77:B77"/>
    <mergeCell ref="D77:F77"/>
    <mergeCell ref="A78:B78"/>
    <mergeCell ref="D78:F78"/>
    <mergeCell ref="A73:B73"/>
    <mergeCell ref="D73:F73"/>
    <mergeCell ref="A74:B74"/>
    <mergeCell ref="D74:F74"/>
    <mergeCell ref="A75:B75"/>
    <mergeCell ref="D75:F75"/>
    <mergeCell ref="A76:B76"/>
    <mergeCell ref="D76:F76"/>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85:B85"/>
    <mergeCell ref="D85:F85"/>
    <mergeCell ref="A65:B65"/>
    <mergeCell ref="D65:F65"/>
    <mergeCell ref="A66:B66"/>
    <mergeCell ref="D66:F66"/>
    <mergeCell ref="A61:B61"/>
    <mergeCell ref="D61:F61"/>
    <mergeCell ref="A62:B62"/>
    <mergeCell ref="D62:F62"/>
    <mergeCell ref="A63:B63"/>
    <mergeCell ref="D63:F63"/>
    <mergeCell ref="A64:B64"/>
    <mergeCell ref="D64:F64"/>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A39:B39"/>
    <mergeCell ref="A40:B40"/>
    <mergeCell ref="A41:B41"/>
    <mergeCell ref="D39:F39"/>
    <mergeCell ref="A37:B3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L4:L26"/>
    <mergeCell ref="A38:B38"/>
    <mergeCell ref="D36:F36"/>
    <mergeCell ref="D37:F37"/>
    <mergeCell ref="D38:F38"/>
    <mergeCell ref="A27:B27"/>
    <mergeCell ref="D27:F27"/>
    <mergeCell ref="A33:B33"/>
    <mergeCell ref="A34:B34"/>
    <mergeCell ref="A35:B35"/>
    <mergeCell ref="D33:F33"/>
    <mergeCell ref="D34:F34"/>
    <mergeCell ref="D35:F35"/>
    <mergeCell ref="A36:B36"/>
  </mergeCells>
  <dataValidations disablePrompts="1" count="1">
    <dataValidation type="list" allowBlank="1" showInputMessage="1" showErrorMessage="1" prompt="Selecteer welk WP van toepassing is" sqref="C27:C86" xr:uid="{00000000-0002-0000-0A00-000000000000}">
      <formula1>"1,2,3,4,5,6,7,8,9,10,11,12,13,14,15,16,17,18,19,20"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3488529-b61a-446c-bc3c-940c1e2fbf47">
      <Value>48</Value>
      <Value>68</Value>
      <Value>143</Value>
      <Value>42</Value>
    </TaxCatchAll>
    <jdeaeee2a27a4227857fe6174fcbfe79 xmlns="53488529-b61a-446c-bc3c-940c1e2fbf47">
      <Terms xmlns="http://schemas.microsoft.com/office/infopath/2007/PartnerControls">
        <TermInfo xmlns="http://schemas.microsoft.com/office/infopath/2007/PartnerControls">
          <TermName xmlns="http://schemas.microsoft.com/office/infopath/2007/PartnerControls">EFRO en programma's</TermName>
          <TermId xmlns="http://schemas.microsoft.com/office/infopath/2007/PartnerControls">f043153e-0db9-4327-89c7-f9c6d3ef93e2</TermId>
        </TermInfo>
      </Terms>
    </jdeaeee2a27a4227857fe6174fcbfe79>
    <j53259277a43494f82918618caf93461 xmlns="53488529-b61a-446c-bc3c-940c1e2fbf47">
      <Terms xmlns="http://schemas.microsoft.com/office/infopath/2007/PartnerControls">
        <TermInfo xmlns="http://schemas.microsoft.com/office/infopath/2007/PartnerControls">
          <TermName xmlns="http://schemas.microsoft.com/office/infopath/2007/PartnerControls">Formulieren</TermName>
          <TermId xmlns="http://schemas.microsoft.com/office/infopath/2007/PartnerControls">1440f43b-ebfc-4dc0-a0fb-e250a99bdb85</TermId>
        </TermInfo>
      </Terms>
    </j53259277a43494f82918618caf93461>
    <j9b3dc42da334a629bf168d90113e40a xmlns="53488529-b61a-446c-bc3c-940c1e2fbf47">
      <Terms xmlns="http://schemas.microsoft.com/office/infopath/2007/PartnerControls">
        <TermInfo xmlns="http://schemas.microsoft.com/office/infopath/2007/PartnerControls">
          <TermName xmlns="http://schemas.microsoft.com/office/infopath/2007/PartnerControls">TV2017.2</TermName>
          <TermId xmlns="http://schemas.microsoft.com/office/infopath/2007/PartnerControls">3eef5483-2bc4-4b79-bfa6-1ccbc97cce91</TermId>
        </TermInfo>
      </Terms>
    </j9b3dc42da334a629bf168d90113e40a>
    <k0689abb9d694bdeabb80b21188484db xmlns="53488529-b61a-446c-bc3c-940c1e2fbf47">
      <Terms xmlns="http://schemas.microsoft.com/office/infopath/2007/PartnerControls">
        <TermInfo xmlns="http://schemas.microsoft.com/office/infopath/2007/PartnerControls">
          <TermName xmlns="http://schemas.microsoft.com/office/infopath/2007/PartnerControls">Tender Valorisatie</TermName>
          <TermId xmlns="http://schemas.microsoft.com/office/infopath/2007/PartnerControls">e3005cef-daa6-40f4-8848-bca6405e1477</TermId>
        </TermInfo>
      </Terms>
    </k0689abb9d694bdeabb80b21188484d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ubsidiedocument" ma:contentTypeID="0x0101009E8CEED16802CC4F8ED1342A0056B6850100A79DE185B1CE464AB2BDF7D1D4EFDEBC" ma:contentTypeVersion="13" ma:contentTypeDescription="" ma:contentTypeScope="" ma:versionID="32f06929634f0e423d0a5d4daf4f7c49">
  <xsd:schema xmlns:xsd="http://www.w3.org/2001/XMLSchema" xmlns:xs="http://www.w3.org/2001/XMLSchema" xmlns:p="http://schemas.microsoft.com/office/2006/metadata/properties" xmlns:ns2="53488529-b61a-446c-bc3c-940c1e2fbf47" targetNamespace="http://schemas.microsoft.com/office/2006/metadata/properties" ma:root="true" ma:fieldsID="1934b9e75f410f942bc3ec2c5bed3b11"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element ref="ns2:k0689abb9d694bdeabb80b21188484db" minOccurs="0"/>
                <xsd:element ref="ns2:j9b3dc42da334a629bf168d90113e40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readOnly="false"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readOnly="fals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element name="k0689abb9d694bdeabb80b21188484db" ma:index="14" nillable="true" ma:taxonomy="true" ma:internalName="k0689abb9d694bdeabb80b21188484db" ma:taxonomyFieldName="Regelingtype" ma:displayName="Regelingtype" ma:default="" ma:fieldId="{40689abb-9d69-4bde-abb8-0b21188484db}" ma:sspId="c2029dec-8b0d-4d68-80c4-6be424f3e982" ma:termSetId="ba68c7eb-e3ec-4122-99c1-9480183fa4a1" ma:anchorId="2c5b4347-29a6-487d-be0f-28a46399f45a" ma:open="false" ma:isKeyword="false">
      <xsd:complexType>
        <xsd:sequence>
          <xsd:element ref="pc:Terms" minOccurs="0" maxOccurs="1"/>
        </xsd:sequence>
      </xsd:complexType>
    </xsd:element>
    <xsd:element name="j9b3dc42da334a629bf168d90113e40a" ma:index="16" nillable="true" ma:taxonomy="true" ma:internalName="j9b3dc42da334a629bf168d90113e40a" ma:taxonomyFieldName="Subsidieregeling" ma:displayName="Subsidieregeling" ma:default="" ma:fieldId="{39b3dc42-da33-4a62-9bf1-68d90113e40a}" ma:taxonomyMulti="true" ma:sspId="c2029dec-8b0d-4d68-80c4-6be424f3e982" ma:termSetId="ba68c7eb-e3ec-4122-99c1-9480183fa4a1" ma:anchorId="8f06a0c4-2752-48b7-8eb5-6a318e1eab26"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c2029dec-8b0d-4d68-80c4-6be424f3e982" ContentTypeId="0x0101009E8CEED16802CC4F8ED1342A0056B68501" PreviousValue="false"/>
</file>

<file path=customXml/itemProps1.xml><?xml version="1.0" encoding="utf-8"?>
<ds:datastoreItem xmlns:ds="http://schemas.openxmlformats.org/officeDocument/2006/customXml" ds:itemID="{63B91E00-13AD-4BBD-BE85-853CE683722A}">
  <ds:schemaRefs>
    <ds:schemaRef ds:uri="http://schemas.microsoft.com/office/2006/metadata/properties"/>
    <ds:schemaRef ds:uri="http://schemas.microsoft.com/office/infopath/2007/PartnerControls"/>
    <ds:schemaRef ds:uri="53488529-b61a-446c-bc3c-940c1e2fbf47"/>
  </ds:schemaRefs>
</ds:datastoreItem>
</file>

<file path=customXml/itemProps2.xml><?xml version="1.0" encoding="utf-8"?>
<ds:datastoreItem xmlns:ds="http://schemas.openxmlformats.org/officeDocument/2006/customXml" ds:itemID="{365990B8-D053-43DD-9FFC-8DCF739D1AC2}">
  <ds:schemaRefs>
    <ds:schemaRef ds:uri="http://schemas.microsoft.com/sharepoint/v3/contenttype/forms"/>
  </ds:schemaRefs>
</ds:datastoreItem>
</file>

<file path=customXml/itemProps3.xml><?xml version="1.0" encoding="utf-8"?>
<ds:datastoreItem xmlns:ds="http://schemas.openxmlformats.org/officeDocument/2006/customXml" ds:itemID="{B6AA7AB2-D6F4-418C-A437-5784B37BF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88529-b61a-446c-bc3c-940c1e2fb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3EACBB0-794B-493E-8DCD-FBF9F0457B4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15</vt:i4>
      </vt:variant>
    </vt:vector>
  </HeadingPairs>
  <TitlesOfParts>
    <vt:vector size="15" baseType="lpstr">
      <vt:lpstr>Rekensheet</vt:lpstr>
      <vt:lpstr>Algemene informatie</vt:lpstr>
      <vt:lpstr>Financiering project</vt:lpstr>
      <vt:lpstr>Begroting penvoerder</vt:lpstr>
      <vt:lpstr>Begroting pp 2 </vt:lpstr>
      <vt:lpstr>Begroting pp 3</vt:lpstr>
      <vt:lpstr>Begroting pp 4</vt:lpstr>
      <vt:lpstr>Begroting pp 5</vt:lpstr>
      <vt:lpstr>Begroting pp 6</vt:lpstr>
      <vt:lpstr>Begroting pp 7</vt:lpstr>
      <vt:lpstr>Begroting pp 8</vt:lpstr>
      <vt:lpstr>Begroting pp 9</vt:lpstr>
      <vt:lpstr>Begroting pp 10</vt:lpstr>
      <vt:lpstr>Blad1</vt:lpstr>
      <vt:lpstr>Begroting totaal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Tender Valorisatie ronde 2 Begroting financiering en staatssteun</dc:title>
  <dc:subject/>
  <dc:creator>Femke Grijpstra</dc:creator>
  <cp:keywords/>
  <dc:description/>
  <cp:lastModifiedBy>Jeannine Kooistra | SNN</cp:lastModifiedBy>
  <cp:revision/>
  <dcterms:created xsi:type="dcterms:W3CDTF">2014-07-21T11:22:09Z</dcterms:created>
  <dcterms:modified xsi:type="dcterms:W3CDTF">2020-09-09T12:22:20Z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sidieregeling">
    <vt:lpwstr>143;#TV2017.2|3eef5483-2bc4-4b79-bfa6-1ccbc97cce91</vt:lpwstr>
  </property>
  <property fmtid="{D5CDD505-2E9C-101B-9397-08002B2CF9AE}" pid="3" name="Regelingtype">
    <vt:lpwstr>68;#Tender Valorisatie|e3005cef-daa6-40f4-8848-bca6405e1477</vt:lpwstr>
  </property>
  <property fmtid="{D5CDD505-2E9C-101B-9397-08002B2CF9AE}" pid="4" name="Organisatie">
    <vt:lpwstr>42;#EFRO en programma's|f043153e-0db9-4327-89c7-f9c6d3ef93e2</vt:lpwstr>
  </property>
  <property fmtid="{D5CDD505-2E9C-101B-9397-08002B2CF9AE}" pid="5" name="ContentTypeId">
    <vt:lpwstr>0x0101009E8CEED16802CC4F8ED1342A0056B6850100A79DE185B1CE464AB2BDF7D1D4EFDEBC</vt:lpwstr>
  </property>
  <property fmtid="{D5CDD505-2E9C-101B-9397-08002B2CF9AE}" pid="6" name="Documenttype">
    <vt:lpwstr>48;#Formulieren|1440f43b-ebfc-4dc0-a0fb-e250a99bdb85</vt:lpwstr>
  </property>
  <property fmtid="{D5CDD505-2E9C-101B-9397-08002B2CF9AE}" pid="7" name="jdeaeee2a27a4227857fe6174fcbfe79">
    <vt:lpwstr>EFRO en programma's|f043153e-0db9-4327-89c7-f9c6d3ef93e2</vt:lpwstr>
  </property>
  <property fmtid="{D5CDD505-2E9C-101B-9397-08002B2CF9AE}" pid="8" name="j9b3dc42da334a629bf168d90113e40a">
    <vt:lpwstr>TV2017.2|3eef5483-2bc4-4b79-bfa6-1ccbc97cce91</vt:lpwstr>
  </property>
  <property fmtid="{D5CDD505-2E9C-101B-9397-08002B2CF9AE}" pid="9" name="TaxCatchAll">
    <vt:lpwstr>48;#Formulieren|1440f43b-ebfc-4dc0-a0fb-e250a99bdb85;#68;#Tender Valorisatie|e3005cef-daa6-40f4-8848-bca6405e1477;#143;#TV2017.2|3eef5483-2bc4-4b79-bfa6-1ccbc97cce91;#42;#EFRO en programma's|f043153e-0db9-4327-89c7-f9c6d3ef93e2</vt:lpwstr>
  </property>
  <property fmtid="{D5CDD505-2E9C-101B-9397-08002B2CF9AE}" pid="10" name="k0689abb9d694bdeabb80b21188484db">
    <vt:lpwstr>Tender Valorisatie|e3005cef-daa6-40f4-8848-bca6405e1477</vt:lpwstr>
  </property>
  <property fmtid="{D5CDD505-2E9C-101B-9397-08002B2CF9AE}" pid="11" name="j53259277a43494f82918618caf93461">
    <vt:lpwstr>Formulieren|1440f43b-ebfc-4dc0-a0fb-e250a99bdb85</vt:lpwstr>
  </property>
  <property fmtid="{D5CDD505-2E9C-101B-9397-08002B2CF9AE}" pid="12" name="SharedWithUsers">
    <vt:lpwstr>19;#Roelf Kempinga | SNN</vt:lpwstr>
  </property>
</Properties>
</file>