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https://swvnn-my.sharepoint.com/personal/broeksma_snn_eu/Documents/1. Teams en regelingen/Contentteam/MIT R&amp;D/Formats 2026/"/>
    </mc:Choice>
  </mc:AlternateContent>
  <xr:revisionPtr revIDLastSave="17" documentId="8_{0EFE0CBC-90C3-4AF7-9C2C-D66AD742B7B2}" xr6:coauthVersionLast="47" xr6:coauthVersionMax="47" xr10:uidLastSave="{FD54D62D-5700-45D6-BBB1-AC6FF8205A91}"/>
  <bookViews>
    <workbookView xWindow="-120" yWindow="-120" windowWidth="29040" windowHeight="15720" xr2:uid="{BEF06DF2-F149-473F-978B-E384EA957362}"/>
  </bookViews>
  <sheets>
    <sheet name="Instructie" sheetId="1" r:id="rId1"/>
    <sheet name="Projectinformatie" sheetId="3" r:id="rId2"/>
    <sheet name="Penvoerder" sheetId="4" r:id="rId3"/>
    <sheet name="Projectpartner 2" sheetId="10" r:id="rId4"/>
    <sheet name="Projectpartner 3" sheetId="11" r:id="rId5"/>
    <sheet name="Projectpartner 4" sheetId="9" r:id="rId6"/>
    <sheet name="Totale financiering" sheetId="8" r:id="rId7"/>
    <sheet name="Totale begroting" sheetId="2" r:id="rId8"/>
  </sheets>
  <definedNames>
    <definedName name="K_Omvang">#REF!</definedName>
    <definedName name="K_Type">#REF!</definedName>
    <definedName name="K_Werkpakke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9" l="1"/>
  <c r="F42" i="9"/>
  <c r="F43" i="9"/>
  <c r="F44" i="9"/>
  <c r="F45" i="9"/>
  <c r="F41" i="11"/>
  <c r="F42" i="11"/>
  <c r="F43" i="11"/>
  <c r="F44" i="11"/>
  <c r="F45" i="11"/>
  <c r="F41" i="10"/>
  <c r="F42" i="10"/>
  <c r="F43" i="10"/>
  <c r="F44" i="10"/>
  <c r="F45" i="10"/>
  <c r="F41" i="4"/>
  <c r="F42" i="4"/>
  <c r="F43" i="4"/>
  <c r="F44" i="4"/>
  <c r="F45" i="4"/>
  <c r="G25" i="2"/>
  <c r="F25" i="2"/>
  <c r="E25" i="2"/>
  <c r="D25" i="2"/>
  <c r="G4" i="2" l="1"/>
  <c r="F4" i="2"/>
  <c r="E4" i="2"/>
  <c r="D4" i="2"/>
  <c r="C8" i="8"/>
  <c r="C9" i="8"/>
  <c r="I85" i="4"/>
  <c r="I80" i="4"/>
  <c r="I79" i="4"/>
  <c r="I78" i="4"/>
  <c r="I77" i="4"/>
  <c r="I76" i="4"/>
  <c r="I75" i="4"/>
  <c r="I74" i="4"/>
  <c r="I73" i="4"/>
  <c r="I72" i="4"/>
  <c r="I71" i="4"/>
  <c r="I70" i="4"/>
  <c r="I69" i="4"/>
  <c r="I68" i="4"/>
  <c r="I67" i="4"/>
  <c r="I66" i="4"/>
  <c r="I67" i="10"/>
  <c r="I68" i="10"/>
  <c r="I69" i="10"/>
  <c r="I70" i="10"/>
  <c r="I71" i="10"/>
  <c r="I72" i="10"/>
  <c r="I73" i="10"/>
  <c r="I74" i="10"/>
  <c r="I75" i="10"/>
  <c r="I76" i="10"/>
  <c r="I77" i="10"/>
  <c r="I78" i="10"/>
  <c r="I79" i="10"/>
  <c r="I80" i="10"/>
  <c r="I66" i="10"/>
  <c r="I67" i="11"/>
  <c r="I68" i="11"/>
  <c r="I69" i="11"/>
  <c r="I70" i="11"/>
  <c r="I71" i="11"/>
  <c r="I72" i="11"/>
  <c r="I73" i="11"/>
  <c r="I74" i="11"/>
  <c r="I75" i="11"/>
  <c r="I76" i="11"/>
  <c r="I77" i="11"/>
  <c r="I78" i="11"/>
  <c r="I79" i="11"/>
  <c r="I80" i="11"/>
  <c r="I66" i="11"/>
  <c r="I67" i="9"/>
  <c r="I68" i="9"/>
  <c r="I69" i="9"/>
  <c r="I70" i="9"/>
  <c r="I71" i="9"/>
  <c r="I72" i="9"/>
  <c r="I73" i="9"/>
  <c r="I74" i="9"/>
  <c r="I75" i="9"/>
  <c r="I76" i="9"/>
  <c r="I77" i="9"/>
  <c r="I78" i="9"/>
  <c r="I79" i="9"/>
  <c r="I80" i="9"/>
  <c r="I66" i="9"/>
  <c r="F33" i="9"/>
  <c r="F34" i="9"/>
  <c r="F35" i="9"/>
  <c r="F36" i="9"/>
  <c r="F37" i="9"/>
  <c r="F38" i="9"/>
  <c r="F39" i="9"/>
  <c r="F40" i="9"/>
  <c r="F46" i="9"/>
  <c r="F47" i="9"/>
  <c r="F48" i="9"/>
  <c r="F49" i="9"/>
  <c r="F50" i="9"/>
  <c r="F51" i="9"/>
  <c r="F52" i="9"/>
  <c r="F53" i="9"/>
  <c r="F54" i="9"/>
  <c r="F55" i="9"/>
  <c r="F56" i="9"/>
  <c r="F57" i="9"/>
  <c r="F58" i="9"/>
  <c r="F59" i="9"/>
  <c r="F60" i="9"/>
  <c r="F61" i="9"/>
  <c r="F32" i="9"/>
  <c r="F33" i="11"/>
  <c r="F34" i="11"/>
  <c r="F35" i="11"/>
  <c r="F36" i="11"/>
  <c r="F37" i="11"/>
  <c r="F38" i="11"/>
  <c r="F39" i="11"/>
  <c r="F40" i="11"/>
  <c r="F46" i="11"/>
  <c r="F47" i="11"/>
  <c r="F48" i="11"/>
  <c r="F49" i="11"/>
  <c r="F50" i="11"/>
  <c r="F51" i="11"/>
  <c r="F52" i="11"/>
  <c r="F53" i="11"/>
  <c r="F54" i="11"/>
  <c r="F55" i="11"/>
  <c r="F56" i="11"/>
  <c r="F57" i="11"/>
  <c r="F58" i="11"/>
  <c r="F59" i="11"/>
  <c r="F60" i="11"/>
  <c r="F61" i="11"/>
  <c r="F32" i="11"/>
  <c r="F33" i="10"/>
  <c r="F34" i="10"/>
  <c r="F35" i="10"/>
  <c r="F36" i="10"/>
  <c r="F37" i="10"/>
  <c r="F38" i="10"/>
  <c r="F39" i="10"/>
  <c r="F40" i="10"/>
  <c r="F46" i="10"/>
  <c r="F47" i="10"/>
  <c r="F48" i="10"/>
  <c r="F49" i="10"/>
  <c r="F50" i="10"/>
  <c r="F51" i="10"/>
  <c r="F52" i="10"/>
  <c r="F53" i="10"/>
  <c r="F54" i="10"/>
  <c r="F55" i="10"/>
  <c r="F56" i="10"/>
  <c r="F57" i="10"/>
  <c r="F58" i="10"/>
  <c r="F59" i="10"/>
  <c r="F60" i="10"/>
  <c r="F61" i="10"/>
  <c r="F32" i="10"/>
  <c r="F33" i="4"/>
  <c r="F34" i="4"/>
  <c r="F35" i="4"/>
  <c r="F36" i="4"/>
  <c r="F37" i="4"/>
  <c r="F38" i="4"/>
  <c r="F39" i="4"/>
  <c r="F40" i="4"/>
  <c r="F46" i="4"/>
  <c r="F47" i="4"/>
  <c r="F48" i="4"/>
  <c r="F49" i="4"/>
  <c r="F50" i="4"/>
  <c r="F51" i="4"/>
  <c r="F52" i="4"/>
  <c r="F53" i="4"/>
  <c r="F54" i="4"/>
  <c r="F55" i="4"/>
  <c r="F56" i="4"/>
  <c r="F57" i="4"/>
  <c r="F58" i="4"/>
  <c r="F59" i="4"/>
  <c r="F60" i="4"/>
  <c r="F61" i="4"/>
  <c r="F32" i="4"/>
  <c r="G4" i="8"/>
  <c r="F4" i="8"/>
  <c r="E4" i="8"/>
  <c r="D4" i="8"/>
  <c r="B7" i="2"/>
  <c r="B8" i="2"/>
  <c r="B9" i="2"/>
  <c r="B10" i="2"/>
  <c r="B11" i="2"/>
  <c r="B12" i="2"/>
  <c r="B13" i="2"/>
  <c r="B14" i="2"/>
  <c r="B15" i="2"/>
  <c r="B6" i="2"/>
  <c r="E105" i="11"/>
  <c r="E104" i="11"/>
  <c r="E103" i="11"/>
  <c r="E102" i="11"/>
  <c r="E101" i="11"/>
  <c r="E100" i="11"/>
  <c r="E99" i="11"/>
  <c r="I94" i="11"/>
  <c r="I93" i="11"/>
  <c r="I92" i="11"/>
  <c r="I91" i="11"/>
  <c r="I90" i="11"/>
  <c r="I89" i="11"/>
  <c r="I88" i="11"/>
  <c r="I87" i="11"/>
  <c r="I86" i="11"/>
  <c r="I85" i="11"/>
  <c r="E23" i="11"/>
  <c r="E22" i="11"/>
  <c r="E21" i="11"/>
  <c r="E20" i="11"/>
  <c r="E19" i="11"/>
  <c r="E18" i="11"/>
  <c r="E17" i="11"/>
  <c r="E16" i="11"/>
  <c r="E15" i="11"/>
  <c r="E14" i="11"/>
  <c r="E105" i="10"/>
  <c r="E104" i="10"/>
  <c r="E103" i="10"/>
  <c r="E102" i="10"/>
  <c r="E101" i="10"/>
  <c r="E100" i="10"/>
  <c r="E99" i="10"/>
  <c r="I94" i="10"/>
  <c r="I93" i="10"/>
  <c r="I92" i="10"/>
  <c r="I91" i="10"/>
  <c r="I90" i="10"/>
  <c r="I89" i="10"/>
  <c r="I88" i="10"/>
  <c r="I87" i="10"/>
  <c r="I86" i="10"/>
  <c r="I85" i="10"/>
  <c r="E23" i="10"/>
  <c r="E22" i="10"/>
  <c r="E21" i="10"/>
  <c r="E20" i="10"/>
  <c r="E19" i="10"/>
  <c r="F19" i="10" s="1"/>
  <c r="E18" i="10"/>
  <c r="E17" i="10"/>
  <c r="F17" i="10" s="1"/>
  <c r="E16" i="10"/>
  <c r="E15" i="10"/>
  <c r="E14" i="10"/>
  <c r="E105" i="9"/>
  <c r="E104" i="9"/>
  <c r="E103" i="9"/>
  <c r="E102" i="9"/>
  <c r="E101" i="9"/>
  <c r="E100" i="9"/>
  <c r="E99" i="9"/>
  <c r="I94" i="9"/>
  <c r="I93" i="9"/>
  <c r="I92" i="9"/>
  <c r="I91" i="9"/>
  <c r="I90" i="9"/>
  <c r="I89" i="9"/>
  <c r="I88" i="9"/>
  <c r="I87" i="9"/>
  <c r="I86" i="9"/>
  <c r="I85" i="9"/>
  <c r="E23" i="9"/>
  <c r="E22" i="9"/>
  <c r="E21" i="9"/>
  <c r="E20" i="9"/>
  <c r="F20" i="9" s="1"/>
  <c r="E19" i="9"/>
  <c r="E18" i="9"/>
  <c r="E17" i="9"/>
  <c r="E16" i="9"/>
  <c r="E15" i="9"/>
  <c r="E14" i="9"/>
  <c r="E100" i="4"/>
  <c r="E101" i="4"/>
  <c r="E102" i="4"/>
  <c r="E103" i="4"/>
  <c r="E104" i="4"/>
  <c r="E105" i="4"/>
  <c r="E99" i="4"/>
  <c r="I86" i="4"/>
  <c r="I87" i="4"/>
  <c r="I88" i="4"/>
  <c r="I89" i="4"/>
  <c r="I90" i="4"/>
  <c r="I91" i="4"/>
  <c r="I92" i="4"/>
  <c r="I93" i="4"/>
  <c r="I94" i="4"/>
  <c r="E15" i="4"/>
  <c r="E16" i="4"/>
  <c r="E17" i="4"/>
  <c r="E18" i="4"/>
  <c r="E19" i="4"/>
  <c r="E20" i="4"/>
  <c r="E21" i="4"/>
  <c r="E22" i="4"/>
  <c r="E23" i="4"/>
  <c r="E14" i="4"/>
  <c r="F20" i="11" l="1"/>
  <c r="F22" i="11"/>
  <c r="E9" i="2"/>
  <c r="G15" i="2"/>
  <c r="F14" i="2"/>
  <c r="G13" i="2"/>
  <c r="G12" i="2"/>
  <c r="F12" i="2"/>
  <c r="E11" i="2"/>
  <c r="F22" i="9"/>
  <c r="G14" i="2" s="1"/>
  <c r="F21" i="9"/>
  <c r="F23" i="9"/>
  <c r="F17" i="9"/>
  <c r="G9" i="2" s="1"/>
  <c r="F18" i="9"/>
  <c r="G10" i="2" s="1"/>
  <c r="F19" i="9"/>
  <c r="G11" i="2" s="1"/>
  <c r="F23" i="11"/>
  <c r="F15" i="2" s="1"/>
  <c r="F18" i="11"/>
  <c r="F10" i="2" s="1"/>
  <c r="F19" i="11"/>
  <c r="F11" i="2" s="1"/>
  <c r="F21" i="11"/>
  <c r="F13" i="2" s="1"/>
  <c r="F18" i="10"/>
  <c r="E10" i="2" s="1"/>
  <c r="F21" i="10"/>
  <c r="E13" i="2" s="1"/>
  <c r="F22" i="10"/>
  <c r="E14" i="2" s="1"/>
  <c r="F20" i="10"/>
  <c r="E12" i="2" s="1"/>
  <c r="F23" i="10"/>
  <c r="E15" i="2" s="1"/>
  <c r="F23" i="4"/>
  <c r="D15" i="2" s="1"/>
  <c r="F21" i="4"/>
  <c r="D13" i="2" s="1"/>
  <c r="F20" i="4"/>
  <c r="D12" i="2" s="1"/>
  <c r="F19" i="4"/>
  <c r="D11" i="2" s="1"/>
  <c r="F18" i="4"/>
  <c r="D10" i="2" s="1"/>
  <c r="F22" i="4"/>
  <c r="D14" i="2" s="1"/>
  <c r="F16" i="9"/>
  <c r="G8" i="2" s="1"/>
  <c r="F62" i="9"/>
  <c r="C14" i="9" s="1"/>
  <c r="F16" i="10"/>
  <c r="E8" i="2" s="1"/>
  <c r="F17" i="4"/>
  <c r="D9" i="2" s="1"/>
  <c r="E106" i="4"/>
  <c r="F14" i="10"/>
  <c r="E6" i="2" s="1"/>
  <c r="F15" i="4"/>
  <c r="D7" i="2" s="1"/>
  <c r="F15" i="9"/>
  <c r="G7" i="2" s="1"/>
  <c r="F15" i="10"/>
  <c r="E7" i="2" s="1"/>
  <c r="E106" i="11"/>
  <c r="F16" i="11"/>
  <c r="F8" i="2" s="1"/>
  <c r="I95" i="10"/>
  <c r="E106" i="10"/>
  <c r="I81" i="11"/>
  <c r="F14" i="9"/>
  <c r="G6" i="2" s="1"/>
  <c r="I81" i="9"/>
  <c r="F17" i="11"/>
  <c r="F9" i="2" s="1"/>
  <c r="F14" i="4"/>
  <c r="D6" i="2" s="1"/>
  <c r="F62" i="4"/>
  <c r="F16" i="4"/>
  <c r="D8" i="2" s="1"/>
  <c r="E106" i="9"/>
  <c r="I95" i="9"/>
  <c r="I95" i="11"/>
  <c r="F15" i="11"/>
  <c r="F7" i="2" s="1"/>
  <c r="F14" i="11"/>
  <c r="F6" i="2" s="1"/>
  <c r="F62" i="11"/>
  <c r="I81" i="10"/>
  <c r="F62" i="10"/>
  <c r="I95" i="4"/>
  <c r="I81" i="4"/>
  <c r="G27" i="2" l="1"/>
  <c r="C11" i="2"/>
  <c r="C15" i="2"/>
  <c r="C10" i="2"/>
  <c r="C16" i="4"/>
  <c r="D29" i="2"/>
  <c r="C14" i="4"/>
  <c r="D27" i="2"/>
  <c r="C17" i="4"/>
  <c r="D30" i="2"/>
  <c r="C17" i="9"/>
  <c r="G30" i="2"/>
  <c r="C16" i="9"/>
  <c r="G29" i="2"/>
  <c r="C16" i="11"/>
  <c r="F29" i="2"/>
  <c r="C14" i="11"/>
  <c r="F27" i="2"/>
  <c r="C17" i="11"/>
  <c r="F30" i="2"/>
  <c r="C16" i="10"/>
  <c r="E29" i="2"/>
  <c r="C17" i="10"/>
  <c r="E30" i="2"/>
  <c r="C14" i="10"/>
  <c r="E27" i="2"/>
  <c r="C15" i="11"/>
  <c r="F28" i="2"/>
  <c r="C15" i="10"/>
  <c r="E28" i="2"/>
  <c r="C15" i="4"/>
  <c r="D28" i="2"/>
  <c r="C15" i="9"/>
  <c r="G28" i="2"/>
  <c r="C12" i="2"/>
  <c r="C14" i="2"/>
  <c r="G16" i="2"/>
  <c r="C7" i="2"/>
  <c r="F24" i="10"/>
  <c r="E16" i="2"/>
  <c r="C9" i="2"/>
  <c r="C8" i="2"/>
  <c r="C13" i="2"/>
  <c r="F16" i="2"/>
  <c r="F24" i="9"/>
  <c r="F24" i="4"/>
  <c r="D16" i="2"/>
  <c r="C6" i="2"/>
  <c r="F24" i="11"/>
  <c r="F31" i="2" l="1"/>
  <c r="C24" i="11"/>
  <c r="F11" i="8" s="1"/>
  <c r="C27" i="2"/>
  <c r="C24" i="9"/>
  <c r="G11" i="8" s="1"/>
  <c r="D31" i="2"/>
  <c r="C24" i="4"/>
  <c r="C24" i="10"/>
  <c r="C29" i="2"/>
  <c r="C30" i="2"/>
  <c r="E31" i="2"/>
  <c r="C28" i="2"/>
  <c r="G31" i="2"/>
  <c r="C16" i="2"/>
  <c r="G17" i="2" s="1"/>
  <c r="D11" i="8" l="1"/>
  <c r="F17" i="2"/>
  <c r="B21" i="2" s="1"/>
  <c r="D17" i="2"/>
  <c r="B23" i="2" s="1" a="1"/>
  <c r="B23" i="2" s="1"/>
  <c r="E17" i="2"/>
  <c r="B20" i="2" s="1"/>
  <c r="C11" i="8"/>
  <c r="E11" i="8"/>
  <c r="F6" i="8" s="1"/>
  <c r="C31" i="2"/>
  <c r="B22" i="2"/>
  <c r="G6" i="8" l="1"/>
  <c r="B18" i="8" s="1"/>
  <c r="E6" i="8"/>
  <c r="B16" i="8" s="1"/>
  <c r="D6" i="8"/>
  <c r="B15" i="8" s="1"/>
  <c r="B21" i="8"/>
  <c r="B17" i="8"/>
  <c r="C17" i="2"/>
  <c r="B19" i="2"/>
  <c r="B22" i="8" l="1"/>
  <c r="B20" i="8"/>
  <c r="C6" i="8"/>
  <c r="B19" i="8"/>
  <c r="C7" i="8"/>
  <c r="E10" i="8" l="1"/>
  <c r="E12" i="8" s="1"/>
  <c r="F10" i="8"/>
  <c r="F12" i="8" s="1"/>
  <c r="G10" i="8"/>
  <c r="G12" i="8" s="1"/>
  <c r="D10" i="8"/>
  <c r="D12" i="8" s="1"/>
  <c r="C10" i="8" l="1"/>
  <c r="C1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<sst xmlns="http://schemas.openxmlformats.org/spreadsheetml/2006/main" count="276" uniqueCount="78">
  <si>
    <t>Instructie voor het invullen van de begroting</t>
  </si>
  <si>
    <t>NB: knip niet in cellen en versleep geen gegevens naar andere cellen; hierdoor worden de formules verstoord.</t>
  </si>
  <si>
    <t xml:space="preserve">In het tabblad 'PROJECTINFORMATIE' vult u de naam van het project, de werkpakketten en de bijbehorende categorie (experimentele ontwikkeling/industrieel onderzoek) in per werkpakket. De op dit tabblad ingevulde gegevens van de werkpakketten wordt automatisch gekopieerd naar de volgende tabbladen, deze gegevens vult u dus maar 1 keer in. </t>
  </si>
  <si>
    <t>De tabbladen 'PENVOERDER' en 'PROJECTPARTNER 1 T/M 4' zijn bij het invullen opgebouwd uit 5 stappen:</t>
  </si>
  <si>
    <r>
      <rPr>
        <b/>
        <sz val="11"/>
        <color theme="1"/>
        <rFont val="Aptos Narrow"/>
        <family val="2"/>
        <scheme val="minor"/>
      </rPr>
      <t>Stap 1)</t>
    </r>
    <r>
      <rPr>
        <sz val="11"/>
        <color theme="1"/>
        <rFont val="Aptos Narrow"/>
        <family val="2"/>
        <scheme val="minor"/>
      </rPr>
      <t xml:space="preserve"> het invullen van de bedrijfsgegevens. Hierbij geldt de legenda zoals weergegeven rechtsbovenaan het tabblad. </t>
    </r>
  </si>
  <si>
    <r>
      <rPr>
        <b/>
        <sz val="11"/>
        <color theme="1"/>
        <rFont val="Aptos Narrow"/>
        <family val="2"/>
        <scheme val="minor"/>
      </rPr>
      <t>Stap 2)</t>
    </r>
    <r>
      <rPr>
        <sz val="11"/>
        <color theme="1"/>
        <rFont val="Aptos Narrow"/>
        <family val="2"/>
        <scheme val="minor"/>
      </rPr>
      <t xml:space="preserve"> het invullen van de namen van de werknemers (plus functie), keuze van het werkpakket met een dropdown-menu, waar de medewerker op de loonlijst staat en het begroot aantal uren. Het uurtarief is vastgesteld op € 60,00, de personeelskosten in kolom F worden automatisch gevuld. </t>
    </r>
  </si>
  <si>
    <r>
      <rPr>
        <b/>
        <sz val="11"/>
        <color theme="1"/>
        <rFont val="Aptos Narrow"/>
        <family val="2"/>
        <scheme val="minor"/>
      </rPr>
      <t>Stap 3)</t>
    </r>
    <r>
      <rPr>
        <sz val="11"/>
        <color theme="1"/>
        <rFont val="Aptos Narrow"/>
        <family val="2"/>
        <scheme val="minor"/>
      </rPr>
      <t xml:space="preserve"> het geven van een specificatie en inhoudelijke toelichting per kostensoort bij kosten derden. Mochten hier loonkosten van een verbonden - en/of partneronderneming bijzitten, dan geldt ook hiervoor het uurtarief van € 60,00.</t>
    </r>
  </si>
  <si>
    <r>
      <rPr>
        <b/>
        <sz val="11"/>
        <color theme="1"/>
        <rFont val="Aptos Narrow"/>
        <family val="2"/>
        <scheme val="minor"/>
      </rPr>
      <t>Stap 4)</t>
    </r>
    <r>
      <rPr>
        <sz val="11"/>
        <color theme="1"/>
        <rFont val="Aptos Narrow"/>
        <family val="2"/>
        <scheme val="minor"/>
      </rPr>
      <t xml:space="preserve"> het invullen van eventuele afschrijvingskosten. Geef een omschrijving van de kosten, de aanschaf- en restwaarde, de afschrijvingstermijn (in maanden) en voor hoeveel maanden het in de projectperiode wordt gebruikt. Geef ten slotte ook aan hoeveel procent er daadwerkelijk aan het project wordt toegerekend.</t>
    </r>
  </si>
  <si>
    <r>
      <rPr>
        <b/>
        <sz val="11"/>
        <color theme="1"/>
        <rFont val="Aptos Narrow"/>
        <family val="2"/>
        <scheme val="minor"/>
      </rPr>
      <t>Stap 5)</t>
    </r>
    <r>
      <rPr>
        <sz val="11"/>
        <color theme="1"/>
        <rFont val="Aptos Narrow"/>
        <family val="2"/>
        <scheme val="minor"/>
      </rPr>
      <t xml:space="preserve"> het invullen van de bijdragen in natura. Geef daarbij een omschrijving van de kosten en een toelichting op de bijdrage in natura.
Bovenaan ziet u een samenvatting van de door u ingevulde kosten, zowel per kostensoort als per werkpakket.
</t>
    </r>
  </si>
  <si>
    <t>Op het tabblad 'TOTALE FINANCIERING' wordt de maximale subsidie waar u recht op hebt automatisch berekend. De overige financiering (co-financiering) moet u zelf invullen. Uiteindelijk moet er sprake zijn van een sluitende financiering. De subsidieregeling kent een aantal voorwaarden. Hiervoor is ook een waarschuwingsveld opgenomen. Mocht er sprake zijn van een waarschuwing over de financiering, dan zal deze in dat veld zichtbaar worden. U kunt de financiering daar vervolgens op aanpassen.</t>
  </si>
  <si>
    <t>Het tabblad 'TOTALE BEGROTING' is een totaaltelling, dit tabblad wordt automatisch gevuld op basis van de begrotingen van de penvoerder en projectpartner(s). Dit blad is beveiligd, er kunnen dus geen gegevens worden ingevuld. Ook hier zit nog een melding in verwerkt indien niet aan een voorwaarde voldaan wordt.</t>
  </si>
  <si>
    <t>Projectnaam:</t>
  </si>
  <si>
    <r>
      <rPr>
        <b/>
        <sz val="11"/>
        <color theme="1"/>
        <rFont val="Aptos Narrow"/>
        <family val="2"/>
        <scheme val="minor"/>
      </rPr>
      <t>Benoem de werkpakketten</t>
    </r>
    <r>
      <rPr>
        <sz val="11"/>
        <color theme="1"/>
        <rFont val="Aptos Narrow"/>
        <family val="2"/>
        <scheme val="minor"/>
      </rPr>
      <t xml:space="preserve">
Nummer de verschillende werkpakketten en geef ze een naam. Alle kosten in de begroting moeten binnen één van de werkpakketten onder te brengen zijn. 
</t>
    </r>
    <r>
      <rPr>
        <i/>
        <sz val="11"/>
        <color theme="1"/>
        <rFont val="Aptos Narrow"/>
        <family val="2"/>
        <scheme val="minor"/>
      </rPr>
      <t>Let op:</t>
    </r>
    <r>
      <rPr>
        <sz val="11"/>
        <color theme="1"/>
        <rFont val="Aptos Narrow"/>
        <family val="2"/>
        <scheme val="minor"/>
      </rPr>
      <t xml:space="preserve"> </t>
    </r>
    <r>
      <rPr>
        <i/>
        <sz val="11"/>
        <color theme="1"/>
        <rFont val="Aptos Narrow"/>
        <family val="2"/>
        <scheme val="minor"/>
      </rPr>
      <t xml:space="preserve">We raden het af om de nummering en de benaming van de werkpakketten aan te passen nadat begonnen is met het invullen van de partnerbegrotingen i.v.m. de kans op doorrekenfouten. </t>
    </r>
  </si>
  <si>
    <t>Werkpakketnummer</t>
  </si>
  <si>
    <t>Werkpakketnaam</t>
  </si>
  <si>
    <r>
      <t xml:space="preserve">Categorie </t>
    </r>
    <r>
      <rPr>
        <i/>
        <sz val="8"/>
        <color theme="0"/>
        <rFont val="Trebuchet MS"/>
        <family val="2"/>
      </rPr>
      <t>(selecteer via dropdown menu)</t>
    </r>
  </si>
  <si>
    <t>Invoervelden</t>
  </si>
  <si>
    <t>Naam Penvoerder:</t>
  </si>
  <si>
    <t>Selectievelden</t>
  </si>
  <si>
    <t>Doorrekenvelden</t>
  </si>
  <si>
    <t>Vestigingsplaats:</t>
  </si>
  <si>
    <t>Provincie</t>
  </si>
  <si>
    <t>KVK-nummer:</t>
  </si>
  <si>
    <t>Type organisatie:</t>
  </si>
  <si>
    <t>Omvang organisatie:</t>
  </si>
  <si>
    <t>Samenvatting kostenbegroting</t>
  </si>
  <si>
    <t>(deze tabellen worden automatisch gevuld)</t>
  </si>
  <si>
    <t>Kostensoorten</t>
  </si>
  <si>
    <t>Totale kosten</t>
  </si>
  <si>
    <t>Werkpakket</t>
  </si>
  <si>
    <t>Loonkosten (€ 60,-)</t>
  </si>
  <si>
    <t>Overige kosten derden</t>
  </si>
  <si>
    <t>Afschrijvingskosten</t>
  </si>
  <si>
    <t>Bijdragen in natura</t>
  </si>
  <si>
    <t>TOTAAL</t>
  </si>
  <si>
    <t>Kostenbegroting invoertabellen</t>
  </si>
  <si>
    <t xml:space="preserve">Loonkosten </t>
  </si>
  <si>
    <t>Functie medewerker</t>
  </si>
  <si>
    <t>Loonlijst</t>
  </si>
  <si>
    <t>Aantal uren in totaal</t>
  </si>
  <si>
    <t>Totaal</t>
  </si>
  <si>
    <t>Kosten derden (materiaalkosten/huurkosten/contractonderzoek/loonkosten van verbonden- en partnerondernemingen tegen € 60,- uurtarief)</t>
  </si>
  <si>
    <t>Omschrijving kosten</t>
  </si>
  <si>
    <t>Eenheid/aantal</t>
  </si>
  <si>
    <t>Tarief/prijs</t>
  </si>
  <si>
    <t>Toelichting</t>
  </si>
  <si>
    <t>Aanschafwaarde</t>
  </si>
  <si>
    <t>Restwaarde</t>
  </si>
  <si>
    <t>Afschrijvingstermijn in maanden</t>
  </si>
  <si>
    <t>Aantal maanden gebruik binnen de projectperiode</t>
  </si>
  <si>
    <t>% Toerekening aan project</t>
  </si>
  <si>
    <t>Bijdrage in natura</t>
  </si>
  <si>
    <t>Bedrag</t>
  </si>
  <si>
    <t>Toelichting bijdrage in natura</t>
  </si>
  <si>
    <t>Naam Projectpartner 2:</t>
  </si>
  <si>
    <t>Naam Projectpartner 3:</t>
  </si>
  <si>
    <t>Naam Projectpartner 4:</t>
  </si>
  <si>
    <t>TOTALE FINANCIERING</t>
  </si>
  <si>
    <t>LET OP: GEVRAAGDE SUBSIDIE WORDT AUTOMATISCH GEVULD, CO-FINANCIERING MOET U ZELF INVULLEN</t>
  </si>
  <si>
    <t>Totale financiering</t>
  </si>
  <si>
    <t>Financier</t>
  </si>
  <si>
    <t/>
  </si>
  <si>
    <t>Gevraagde subsidie</t>
  </si>
  <si>
    <t>Eigen inbreng</t>
  </si>
  <si>
    <t>Overige subsidies</t>
  </si>
  <si>
    <t>Externe financieringspartij</t>
  </si>
  <si>
    <t>Sluitende financiering?</t>
  </si>
  <si>
    <t xml:space="preserve"> </t>
  </si>
  <si>
    <t>TOTALE BEGROTING</t>
  </si>
  <si>
    <t>LET OP: DIT TABBLAD WORDT AUTOMATISCH GEVULD. U HOEFT HIER NIETS IN TE VULLEN!</t>
  </si>
  <si>
    <t>Totale begroting</t>
  </si>
  <si>
    <t>% van totale kosten</t>
  </si>
  <si>
    <t>Kostensoort</t>
  </si>
  <si>
    <t>Loonkosten</t>
  </si>
  <si>
    <t>Naam van de externe partij, verbonden- of partneronderneming</t>
  </si>
  <si>
    <t>Is de derde een externe partij, verbonden- of partneronderneming?</t>
  </si>
  <si>
    <t>Kvk-nummer</t>
  </si>
  <si>
    <t xml:space="preserve">In dit Excel-format vult u de subsidiabele kosten in voor uw MIT R&amp;D Samenwerking 2026 project. Hieronder volgt een korte instructie met aandachtspunten bij het invullen.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</si>
</sst>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_ [$€-2]\ * #,##0.00_ ;_ [$€-2]\ * \-#,##0.00_ ;_ [$€-2]\ * &quot;-&quot;??_ ;_ @_ "/>
    <numFmt numFmtId="165" formatCode="&quot;€&quot;\ #,##0.00"/>
  </numFmts>
  <fonts count="31"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6"/>
      <color theme="0"/>
      <name val="Trebuchet MS"/>
      <family val="2"/>
    </font>
    <font>
      <b/>
      <u/>
      <sz val="10"/>
      <name val="Trebuchet MS"/>
      <family val="2"/>
    </font>
    <font>
      <b/>
      <sz val="10"/>
      <color theme="0"/>
      <name val="Trebuchet MS"/>
      <family val="2"/>
    </font>
    <font>
      <sz val="10"/>
      <name val="Trebuchet MS"/>
      <family val="2"/>
    </font>
    <font>
      <sz val="10"/>
      <color theme="1"/>
      <name val="Arial"/>
      <family val="2"/>
    </font>
    <font>
      <sz val="11"/>
      <color theme="0"/>
      <name val="Trebuchet MS"/>
      <family val="2"/>
    </font>
    <font>
      <sz val="11"/>
      <color theme="1"/>
      <name val="Trebuchet MS"/>
      <family val="2"/>
    </font>
    <font>
      <i/>
      <sz val="8"/>
      <color theme="0"/>
      <name val="Trebuchet MS"/>
      <family val="2"/>
    </font>
    <font>
      <b/>
      <sz val="12"/>
      <name val="Trebuchet MS"/>
      <family val="2"/>
    </font>
    <font>
      <i/>
      <sz val="11"/>
      <color theme="1"/>
      <name val="Aptos Narrow"/>
      <family val="2"/>
      <scheme val="minor"/>
    </font>
    <font>
      <i/>
      <sz val="10"/>
      <color theme="1"/>
      <name val="Trebuchet MS"/>
      <family val="2"/>
    </font>
    <font>
      <b/>
      <sz val="14"/>
      <color theme="1"/>
      <name val="Trebuchet MS"/>
      <family val="2"/>
    </font>
    <font>
      <b/>
      <sz val="10"/>
      <color theme="1"/>
      <name val="Trebuchet MS"/>
      <family val="2"/>
    </font>
    <font>
      <sz val="10"/>
      <color theme="1"/>
      <name val="Trebuchet MS"/>
      <family val="2"/>
    </font>
    <font>
      <b/>
      <sz val="14"/>
      <color theme="1"/>
      <name val="Aptos Narrow"/>
      <family val="2"/>
      <scheme val="minor"/>
    </font>
    <font>
      <sz val="10"/>
      <color theme="0"/>
      <name val="Trebuchet MS"/>
      <family val="2"/>
    </font>
    <font>
      <sz val="11"/>
      <color theme="1"/>
      <name val="Aptos Display"/>
      <family val="2"/>
      <scheme val="major"/>
    </font>
    <font>
      <b/>
      <sz val="16"/>
      <color theme="1"/>
      <name val="Aptos Narrow"/>
      <family val="2"/>
      <scheme val="minor"/>
    </font>
    <font>
      <b/>
      <sz val="16"/>
      <color theme="2"/>
      <name val="Aptos Narrow"/>
      <family val="2"/>
      <scheme val="minor"/>
    </font>
    <font>
      <sz val="11"/>
      <color rgb="FFFF0000"/>
      <name val="Aptos Narrow"/>
      <family val="2"/>
      <scheme val="minor"/>
    </font>
    <font>
      <sz val="8"/>
      <name val="Aptos Narrow"/>
      <family val="2"/>
      <scheme val="minor"/>
    </font>
    <font>
      <sz val="11"/>
      <name val="Aptos Narrow"/>
      <family val="2"/>
      <scheme val="minor"/>
    </font>
    <font>
      <b/>
      <sz val="10"/>
      <name val="Trebuchet MS"/>
      <family val="2"/>
    </font>
    <font>
      <sz val="9"/>
      <color theme="1"/>
      <name val="Verdana"/>
      <family val="2"/>
    </font>
    <font>
      <b/>
      <i/>
      <sz val="11"/>
      <color theme="1"/>
      <name val="Aptos Narrow"/>
      <family val="2"/>
      <scheme val="minor"/>
    </font>
    <font>
      <b/>
      <sz val="20"/>
      <color theme="1"/>
      <name val="Aptos Narrow"/>
      <family val="2"/>
      <scheme val="minor"/>
    </font>
  </fonts>
  <fills count="13">
    <fill>
      <patternFill patternType="none"/>
    </fill>
    <fill>
      <patternFill patternType="gray125"/>
    </fill>
    <fill>
      <patternFill patternType="solid">
        <fgColor theme="9" tint="-0.249977111117893"/>
        <bgColor theme="9"/>
      </patternFill>
    </fill>
    <fill>
      <patternFill patternType="solid">
        <fgColor rgb="FFFFFF00"/>
        <bgColor indexed="64"/>
      </patternFill>
    </fill>
    <fill>
      <patternFill patternType="solid">
        <fgColor theme="9" tint="0.79998168889431442"/>
        <bgColor theme="9" tint="0.79998168889431442"/>
      </patternFill>
    </fill>
    <fill>
      <patternFill patternType="solid">
        <fgColor theme="9" tint="-0.249977111117893"/>
        <bgColor theme="9" tint="0.79998168889431442"/>
      </patternFill>
    </fill>
    <fill>
      <patternFill patternType="solid">
        <fgColor theme="9"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9" tint="0.59999389629810485"/>
        <bgColor indexed="64"/>
      </patternFill>
    </fill>
  </fills>
  <borders count="26">
    <border>
      <left/>
      <right/>
      <top/>
      <bottom/>
      <diagonal/>
    </border>
    <border>
      <left/>
      <right style="thin">
        <color theme="0"/>
      </right>
      <top/>
      <bottom style="thick">
        <color theme="0"/>
      </bottom>
      <diagonal/>
    </border>
    <border>
      <left/>
      <right style="thin">
        <color theme="0"/>
      </right>
      <top style="thick">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double">
        <color theme="0"/>
      </bottom>
      <diagonal/>
    </border>
    <border>
      <left/>
      <right style="thin">
        <color theme="0"/>
      </right>
      <top style="thick">
        <color theme="0"/>
      </top>
      <bottom style="double">
        <color theme="0"/>
      </bottom>
      <diagonal/>
    </border>
    <border>
      <left/>
      <right/>
      <top/>
      <bottom style="thick">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right style="thin">
        <color theme="0"/>
      </right>
      <top/>
      <bottom/>
      <diagonal/>
    </border>
    <border>
      <left/>
      <right/>
      <top style="medium">
        <color indexed="64"/>
      </top>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9">
    <xf numFmtId="0" fontId="0" fillId="0" borderId="0"/>
    <xf numFmtId="44" fontId="1" fillId="0" borderId="0" applyFont="0" applyFill="0" applyBorder="0" applyAlignment="0" applyProtection="0"/>
    <xf numFmtId="0" fontId="9" fillId="0" borderId="0"/>
    <xf numFmtId="9" fontId="1" fillId="0" borderId="0" applyFont="0" applyFill="0" applyBorder="0" applyAlignment="0" applyProtection="0"/>
    <xf numFmtId="0" fontId="28" fillId="0" borderId="0"/>
    <xf numFmtId="44" fontId="28" fillId="0" borderId="0" applyFont="0" applyFill="0" applyBorder="0" applyAlignment="0" applyProtection="0"/>
    <xf numFmtId="9" fontId="28"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cellStyleXfs>
  <cellXfs count="125">
    <xf numFmtId="0" fontId="0" fillId="0" borderId="0" xfId="0"/>
    <xf numFmtId="0" fontId="7" fillId="2" borderId="1" xfId="0" applyFont="1" applyFill="1" applyBorder="1" applyProtection="1">
      <protection hidden="1"/>
    </xf>
    <xf numFmtId="44" fontId="7" fillId="5" borderId="3" xfId="0" applyNumberFormat="1" applyFont="1" applyFill="1" applyBorder="1" applyProtection="1">
      <protection hidden="1"/>
    </xf>
    <xf numFmtId="44" fontId="8" fillId="4" borderId="3" xfId="0" applyNumberFormat="1" applyFont="1" applyFill="1" applyBorder="1" applyProtection="1">
      <protection hidden="1"/>
    </xf>
    <xf numFmtId="44" fontId="7" fillId="2" borderId="1" xfId="0" applyNumberFormat="1" applyFont="1" applyFill="1" applyBorder="1" applyAlignment="1" applyProtection="1">
      <alignment wrapText="1"/>
      <protection hidden="1"/>
    </xf>
    <xf numFmtId="44" fontId="7" fillId="5" borderId="6" xfId="0" applyNumberFormat="1" applyFont="1" applyFill="1" applyBorder="1" applyProtection="1">
      <protection hidden="1"/>
    </xf>
    <xf numFmtId="0" fontId="10" fillId="6" borderId="7" xfId="2" applyFont="1" applyFill="1" applyBorder="1"/>
    <xf numFmtId="1" fontId="11" fillId="0" borderId="8" xfId="2" applyNumberFormat="1" applyFont="1" applyBorder="1" applyAlignment="1" applyProtection="1">
      <alignment horizontal="right" indent="1"/>
      <protection locked="0"/>
    </xf>
    <xf numFmtId="0" fontId="11" fillId="0" borderId="8" xfId="2" applyFont="1" applyBorder="1" applyProtection="1">
      <protection locked="0"/>
    </xf>
    <xf numFmtId="1" fontId="11" fillId="0" borderId="9" xfId="2" applyNumberFormat="1" applyFont="1" applyBorder="1" applyAlignment="1" applyProtection="1">
      <alignment horizontal="right" indent="1"/>
      <protection locked="0"/>
    </xf>
    <xf numFmtId="0" fontId="13" fillId="0" borderId="0" xfId="2" applyFont="1" applyAlignment="1">
      <alignment vertical="center" wrapText="1"/>
    </xf>
    <xf numFmtId="10" fontId="15" fillId="0" borderId="0" xfId="2" applyNumberFormat="1" applyFont="1" applyProtection="1">
      <protection hidden="1"/>
    </xf>
    <xf numFmtId="0" fontId="0" fillId="8" borderId="0" xfId="0" applyFill="1"/>
    <xf numFmtId="0" fontId="10" fillId="6" borderId="7" xfId="0" applyFont="1" applyFill="1" applyBorder="1"/>
    <xf numFmtId="0" fontId="11" fillId="0" borderId="0" xfId="0" applyFont="1" applyProtection="1">
      <protection locked="0"/>
    </xf>
    <xf numFmtId="0" fontId="0" fillId="8" borderId="0" xfId="0" applyFill="1" applyProtection="1">
      <protection hidden="1"/>
    </xf>
    <xf numFmtId="0" fontId="5" fillId="2" borderId="1" xfId="0" applyFont="1" applyFill="1" applyBorder="1" applyAlignment="1" applyProtection="1">
      <alignment wrapText="1"/>
      <protection hidden="1"/>
    </xf>
    <xf numFmtId="0" fontId="6" fillId="0" borderId="0" xfId="0" applyFont="1" applyProtection="1">
      <protection hidden="1"/>
    </xf>
    <xf numFmtId="10" fontId="4" fillId="8" borderId="0" xfId="0" applyNumberFormat="1" applyFont="1" applyFill="1" applyProtection="1">
      <protection hidden="1"/>
    </xf>
    <xf numFmtId="0" fontId="7" fillId="2" borderId="1" xfId="0" applyFont="1" applyFill="1" applyBorder="1" applyAlignment="1" applyProtection="1">
      <alignment wrapText="1"/>
      <protection hidden="1"/>
    </xf>
    <xf numFmtId="0" fontId="8" fillId="4" borderId="2" xfId="0" applyFont="1" applyFill="1" applyBorder="1" applyProtection="1">
      <protection hidden="1"/>
    </xf>
    <xf numFmtId="44" fontId="0" fillId="8" borderId="0" xfId="0" applyNumberFormat="1" applyFill="1" applyProtection="1">
      <protection hidden="1"/>
    </xf>
    <xf numFmtId="0" fontId="8" fillId="4" borderId="3" xfId="0" applyFont="1" applyFill="1" applyBorder="1" applyProtection="1">
      <protection hidden="1"/>
    </xf>
    <xf numFmtId="44" fontId="8" fillId="4" borderId="3" xfId="1" applyFont="1" applyFill="1" applyBorder="1" applyProtection="1">
      <protection locked="0" hidden="1"/>
    </xf>
    <xf numFmtId="44" fontId="8" fillId="4" borderId="4" xfId="1" applyFont="1" applyFill="1" applyBorder="1" applyProtection="1">
      <protection locked="0" hidden="1"/>
    </xf>
    <xf numFmtId="0" fontId="8" fillId="4" borderId="20" xfId="0" applyFont="1" applyFill="1" applyBorder="1" applyProtection="1">
      <protection hidden="1"/>
    </xf>
    <xf numFmtId="44" fontId="8" fillId="4" borderId="20" xfId="0" applyNumberFormat="1" applyFont="1" applyFill="1" applyBorder="1" applyProtection="1">
      <protection locked="0" hidden="1"/>
    </xf>
    <xf numFmtId="0" fontId="8" fillId="4" borderId="6" xfId="0" applyFont="1" applyFill="1" applyBorder="1" applyProtection="1">
      <protection hidden="1"/>
    </xf>
    <xf numFmtId="9" fontId="0" fillId="8" borderId="0" xfId="3" applyFont="1" applyFill="1" applyProtection="1">
      <protection hidden="1"/>
    </xf>
    <xf numFmtId="0" fontId="24" fillId="8" borderId="11" xfId="0" applyFont="1" applyFill="1" applyBorder="1" applyProtection="1">
      <protection hidden="1"/>
    </xf>
    <xf numFmtId="0" fontId="0" fillId="8" borderId="21" xfId="0" applyFill="1" applyBorder="1" applyProtection="1">
      <protection hidden="1"/>
    </xf>
    <xf numFmtId="0" fontId="0" fillId="8" borderId="12" xfId="0" applyFill="1" applyBorder="1" applyProtection="1">
      <protection hidden="1"/>
    </xf>
    <xf numFmtId="0" fontId="24" fillId="8" borderId="13" xfId="0" applyFont="1" applyFill="1" applyBorder="1" applyProtection="1">
      <protection hidden="1"/>
    </xf>
    <xf numFmtId="0" fontId="0" fillId="8" borderId="14" xfId="0" applyFill="1" applyBorder="1" applyProtection="1">
      <protection hidden="1"/>
    </xf>
    <xf numFmtId="0" fontId="24" fillId="8" borderId="23" xfId="0" applyFont="1" applyFill="1" applyBorder="1" applyProtection="1">
      <protection hidden="1"/>
    </xf>
    <xf numFmtId="0" fontId="0" fillId="8" borderId="24" xfId="0" applyFill="1" applyBorder="1" applyProtection="1">
      <protection hidden="1"/>
    </xf>
    <xf numFmtId="0" fontId="0" fillId="8" borderId="25" xfId="0" applyFill="1" applyBorder="1" applyProtection="1">
      <protection hidden="1"/>
    </xf>
    <xf numFmtId="0" fontId="26" fillId="8" borderId="0" xfId="0" applyFont="1" applyFill="1" applyProtection="1">
      <protection hidden="1"/>
    </xf>
    <xf numFmtId="44" fontId="26" fillId="8" borderId="0" xfId="0" applyNumberFormat="1" applyFont="1" applyFill="1" applyProtection="1">
      <protection hidden="1"/>
    </xf>
    <xf numFmtId="44" fontId="26" fillId="8" borderId="14" xfId="0" applyNumberFormat="1" applyFont="1" applyFill="1" applyBorder="1" applyProtection="1">
      <protection hidden="1"/>
    </xf>
    <xf numFmtId="44" fontId="26" fillId="8" borderId="0" xfId="1" applyFont="1" applyFill="1" applyBorder="1" applyProtection="1">
      <protection hidden="1"/>
    </xf>
    <xf numFmtId="0" fontId="26" fillId="8" borderId="14" xfId="0" applyFont="1" applyFill="1" applyBorder="1" applyProtection="1">
      <protection hidden="1"/>
    </xf>
    <xf numFmtId="0" fontId="24" fillId="8" borderId="17" xfId="0" applyFont="1" applyFill="1" applyBorder="1" applyProtection="1">
      <protection hidden="1"/>
    </xf>
    <xf numFmtId="0" fontId="27" fillId="8" borderId="22" xfId="0" applyFont="1" applyFill="1" applyBorder="1" applyAlignment="1" applyProtection="1">
      <alignment wrapText="1"/>
      <protection hidden="1"/>
    </xf>
    <xf numFmtId="0" fontId="27" fillId="8" borderId="22" xfId="0" applyFont="1" applyFill="1" applyBorder="1" applyProtection="1">
      <protection hidden="1"/>
    </xf>
    <xf numFmtId="44" fontId="27" fillId="8" borderId="22" xfId="0" applyNumberFormat="1" applyFont="1" applyFill="1" applyBorder="1" applyProtection="1">
      <protection hidden="1"/>
    </xf>
    <xf numFmtId="0" fontId="27" fillId="8" borderId="18" xfId="0" applyFont="1" applyFill="1" applyBorder="1" applyProtection="1">
      <protection hidden="1"/>
    </xf>
    <xf numFmtId="0" fontId="27" fillId="8" borderId="1" xfId="0" applyFont="1" applyFill="1" applyBorder="1" applyProtection="1">
      <protection hidden="1"/>
    </xf>
    <xf numFmtId="44" fontId="26" fillId="8" borderId="0" xfId="1" applyFont="1" applyFill="1" applyProtection="1">
      <protection hidden="1"/>
    </xf>
    <xf numFmtId="44" fontId="0" fillId="8" borderId="0" xfId="1" applyFont="1" applyFill="1" applyProtection="1">
      <protection hidden="1"/>
    </xf>
    <xf numFmtId="44" fontId="8" fillId="4" borderId="4" xfId="0" applyNumberFormat="1" applyFont="1" applyFill="1" applyBorder="1" applyProtection="1">
      <protection hidden="1"/>
    </xf>
    <xf numFmtId="44" fontId="8" fillId="4" borderId="5" xfId="0" applyNumberFormat="1" applyFont="1" applyFill="1" applyBorder="1" applyProtection="1">
      <protection hidden="1"/>
    </xf>
    <xf numFmtId="0" fontId="15" fillId="0" borderId="0" xfId="2" applyFont="1" applyProtection="1">
      <protection hidden="1"/>
    </xf>
    <xf numFmtId="0" fontId="0" fillId="8" borderId="22" xfId="0" applyFill="1" applyBorder="1" applyProtection="1">
      <protection hidden="1"/>
    </xf>
    <xf numFmtId="0" fontId="0" fillId="8" borderId="18" xfId="0" applyFill="1" applyBorder="1" applyProtection="1">
      <protection hidden="1"/>
    </xf>
    <xf numFmtId="0" fontId="18" fillId="7" borderId="0" xfId="0" applyFont="1" applyFill="1" applyAlignment="1" applyProtection="1">
      <alignment horizontal="left" vertical="center"/>
      <protection hidden="1"/>
    </xf>
    <xf numFmtId="0" fontId="16" fillId="8" borderId="0" xfId="0" applyFont="1" applyFill="1" applyProtection="1">
      <protection hidden="1"/>
    </xf>
    <xf numFmtId="0" fontId="18" fillId="10" borderId="0" xfId="0" applyFont="1" applyFill="1" applyAlignment="1" applyProtection="1">
      <alignment horizontal="left" vertical="center"/>
      <protection hidden="1"/>
    </xf>
    <xf numFmtId="0" fontId="17" fillId="8" borderId="0" xfId="0" applyFont="1" applyFill="1" applyProtection="1">
      <protection hidden="1"/>
    </xf>
    <xf numFmtId="0" fontId="18" fillId="8" borderId="0" xfId="0" applyFont="1" applyFill="1" applyAlignment="1" applyProtection="1">
      <alignment horizontal="left"/>
      <protection hidden="1"/>
    </xf>
    <xf numFmtId="0" fontId="18" fillId="8" borderId="0" xfId="0" applyFont="1" applyFill="1" applyProtection="1">
      <protection hidden="1"/>
    </xf>
    <xf numFmtId="0" fontId="20" fillId="6" borderId="0" xfId="0" applyFont="1" applyFill="1" applyAlignment="1" applyProtection="1">
      <alignment horizontal="left" vertical="center"/>
      <protection hidden="1"/>
    </xf>
    <xf numFmtId="0" fontId="21" fillId="8" borderId="0" xfId="0" applyFont="1" applyFill="1" applyProtection="1">
      <protection hidden="1"/>
    </xf>
    <xf numFmtId="0" fontId="0" fillId="0" borderId="0" xfId="0" applyProtection="1">
      <protection hidden="1"/>
    </xf>
    <xf numFmtId="0" fontId="22" fillId="9" borderId="0" xfId="0" applyFont="1" applyFill="1" applyAlignment="1" applyProtection="1">
      <alignment horizontal="center"/>
      <protection hidden="1"/>
    </xf>
    <xf numFmtId="0" fontId="0" fillId="9" borderId="0" xfId="0" applyFill="1" applyProtection="1">
      <protection hidden="1"/>
    </xf>
    <xf numFmtId="0" fontId="2" fillId="6" borderId="11" xfId="0" applyFont="1" applyFill="1" applyBorder="1" applyProtection="1">
      <protection hidden="1"/>
    </xf>
    <xf numFmtId="0" fontId="2" fillId="6" borderId="12" xfId="0" applyFont="1" applyFill="1" applyBorder="1" applyProtection="1">
      <protection hidden="1"/>
    </xf>
    <xf numFmtId="0" fontId="4" fillId="6" borderId="13" xfId="0" applyFont="1" applyFill="1" applyBorder="1" applyProtection="1">
      <protection hidden="1"/>
    </xf>
    <xf numFmtId="164" fontId="4" fillId="6" borderId="14" xfId="0" applyNumberFormat="1" applyFont="1" applyFill="1" applyBorder="1" applyProtection="1">
      <protection hidden="1"/>
    </xf>
    <xf numFmtId="44" fontId="4" fillId="6" borderId="14" xfId="1" applyFont="1" applyFill="1" applyBorder="1" applyProtection="1">
      <protection hidden="1"/>
    </xf>
    <xf numFmtId="0" fontId="4" fillId="6" borderId="15" xfId="0" applyFont="1" applyFill="1" applyBorder="1" applyProtection="1">
      <protection hidden="1"/>
    </xf>
    <xf numFmtId="164" fontId="4" fillId="6" borderId="16" xfId="0" applyNumberFormat="1" applyFont="1" applyFill="1" applyBorder="1" applyProtection="1">
      <protection hidden="1"/>
    </xf>
    <xf numFmtId="44" fontId="4" fillId="6" borderId="16" xfId="1" applyFont="1" applyFill="1" applyBorder="1" applyProtection="1">
      <protection hidden="1"/>
    </xf>
    <xf numFmtId="0" fontId="2" fillId="6" borderId="17" xfId="0" applyFont="1" applyFill="1" applyBorder="1" applyProtection="1">
      <protection hidden="1"/>
    </xf>
    <xf numFmtId="164" fontId="2" fillId="6" borderId="18" xfId="0" applyNumberFormat="1" applyFont="1" applyFill="1" applyBorder="1" applyProtection="1">
      <protection hidden="1"/>
    </xf>
    <xf numFmtId="164" fontId="0" fillId="9" borderId="0" xfId="0" applyNumberFormat="1" applyFill="1" applyProtection="1">
      <protection hidden="1"/>
    </xf>
    <xf numFmtId="0" fontId="22" fillId="8" borderId="0" xfId="0" applyFont="1" applyFill="1" applyAlignment="1" applyProtection="1">
      <alignment horizontal="center"/>
      <protection hidden="1"/>
    </xf>
    <xf numFmtId="0" fontId="2" fillId="6" borderId="0" xfId="0" applyFont="1" applyFill="1" applyProtection="1">
      <protection hidden="1"/>
    </xf>
    <xf numFmtId="0" fontId="0" fillId="10" borderId="4" xfId="0" applyFill="1" applyBorder="1" applyProtection="1">
      <protection locked="0" hidden="1"/>
    </xf>
    <xf numFmtId="0" fontId="0" fillId="7" borderId="4" xfId="0" applyFill="1" applyBorder="1" applyProtection="1">
      <protection locked="0" hidden="1"/>
    </xf>
    <xf numFmtId="44" fontId="4" fillId="6" borderId="3" xfId="1" applyFont="1" applyFill="1" applyBorder="1" applyProtection="1">
      <protection hidden="1"/>
    </xf>
    <xf numFmtId="0" fontId="0" fillId="7" borderId="19" xfId="0" applyFill="1" applyBorder="1" applyProtection="1">
      <protection locked="0" hidden="1"/>
    </xf>
    <xf numFmtId="0" fontId="4" fillId="6" borderId="0" xfId="0" applyFont="1" applyFill="1" applyProtection="1">
      <protection hidden="1"/>
    </xf>
    <xf numFmtId="44" fontId="2" fillId="6" borderId="0" xfId="1" applyFont="1" applyFill="1" applyProtection="1">
      <protection hidden="1"/>
    </xf>
    <xf numFmtId="0" fontId="2" fillId="6" borderId="0" xfId="0" applyFont="1" applyFill="1" applyAlignment="1" applyProtection="1">
      <alignment wrapText="1"/>
      <protection hidden="1"/>
    </xf>
    <xf numFmtId="0" fontId="26" fillId="10" borderId="4" xfId="0" applyFont="1" applyFill="1" applyBorder="1" applyProtection="1">
      <protection locked="0" hidden="1"/>
    </xf>
    <xf numFmtId="0" fontId="26" fillId="7" borderId="4" xfId="0" applyFont="1" applyFill="1" applyBorder="1" applyProtection="1">
      <protection locked="0" hidden="1"/>
    </xf>
    <xf numFmtId="165" fontId="26" fillId="7" borderId="4" xfId="0" applyNumberFormat="1" applyFont="1" applyFill="1" applyBorder="1" applyProtection="1">
      <protection locked="0" hidden="1"/>
    </xf>
    <xf numFmtId="44" fontId="4" fillId="6" borderId="9" xfId="1" applyFont="1" applyFill="1" applyBorder="1" applyProtection="1">
      <protection hidden="1"/>
    </xf>
    <xf numFmtId="0" fontId="26" fillId="7" borderId="10" xfId="0" applyFont="1" applyFill="1" applyBorder="1" applyProtection="1">
      <protection locked="0" hidden="1"/>
    </xf>
    <xf numFmtId="0" fontId="26" fillId="10" borderId="19" xfId="0" applyFont="1" applyFill="1" applyBorder="1" applyProtection="1">
      <protection locked="0" hidden="1"/>
    </xf>
    <xf numFmtId="0" fontId="26" fillId="7" borderId="19" xfId="0" applyFont="1" applyFill="1" applyBorder="1" applyProtection="1">
      <protection locked="0" hidden="1"/>
    </xf>
    <xf numFmtId="165" fontId="26" fillId="7" borderId="19" xfId="0" applyNumberFormat="1" applyFont="1" applyFill="1" applyBorder="1" applyProtection="1">
      <protection locked="0" hidden="1"/>
    </xf>
    <xf numFmtId="9" fontId="26" fillId="7" borderId="4" xfId="3" applyFont="1" applyFill="1" applyBorder="1" applyProtection="1">
      <protection locked="0" hidden="1"/>
    </xf>
    <xf numFmtId="9" fontId="26" fillId="7" borderId="19" xfId="3" applyFont="1" applyFill="1" applyBorder="1" applyProtection="1">
      <protection locked="0" hidden="1"/>
    </xf>
    <xf numFmtId="0" fontId="26" fillId="10" borderId="5" xfId="0" applyFont="1" applyFill="1" applyBorder="1" applyProtection="1">
      <protection locked="0" hidden="1"/>
    </xf>
    <xf numFmtId="0" fontId="26" fillId="7" borderId="5" xfId="0" applyFont="1" applyFill="1" applyBorder="1" applyProtection="1">
      <protection locked="0" hidden="1"/>
    </xf>
    <xf numFmtId="165" fontId="26" fillId="7" borderId="5" xfId="0" applyNumberFormat="1" applyFont="1" applyFill="1" applyBorder="1" applyProtection="1">
      <protection locked="0" hidden="1"/>
    </xf>
    <xf numFmtId="9" fontId="26" fillId="7" borderId="5" xfId="3" applyFont="1" applyFill="1" applyBorder="1" applyProtection="1">
      <protection locked="0" hidden="1"/>
    </xf>
    <xf numFmtId="44" fontId="26" fillId="7" borderId="4" xfId="1" applyFont="1" applyFill="1" applyBorder="1" applyProtection="1">
      <protection locked="0" hidden="1"/>
    </xf>
    <xf numFmtId="44" fontId="26" fillId="7" borderId="19" xfId="1" applyFont="1" applyFill="1" applyBorder="1" applyProtection="1">
      <protection locked="0" hidden="1"/>
    </xf>
    <xf numFmtId="44" fontId="2" fillId="6" borderId="0" xfId="0" applyNumberFormat="1" applyFont="1" applyFill="1" applyProtection="1">
      <protection hidden="1"/>
    </xf>
    <xf numFmtId="0" fontId="4" fillId="8" borderId="4" xfId="0" applyFont="1" applyFill="1" applyBorder="1" applyProtection="1">
      <protection hidden="1"/>
    </xf>
    <xf numFmtId="0" fontId="4" fillId="8" borderId="5" xfId="0" applyFont="1" applyFill="1" applyBorder="1" applyProtection="1">
      <protection hidden="1"/>
    </xf>
    <xf numFmtId="0" fontId="0" fillId="12" borderId="0" xfId="0" applyFill="1"/>
    <xf numFmtId="0" fontId="30" fillId="12" borderId="0" xfId="0" applyFont="1" applyFill="1" applyAlignment="1">
      <alignment wrapText="1"/>
    </xf>
    <xf numFmtId="0" fontId="0" fillId="12" borderId="0" xfId="0" applyFill="1" applyAlignment="1">
      <alignment wrapText="1"/>
    </xf>
    <xf numFmtId="0" fontId="3" fillId="12" borderId="0" xfId="0" applyFont="1" applyFill="1" applyAlignment="1">
      <alignment wrapText="1"/>
    </xf>
    <xf numFmtId="0" fontId="14" fillId="12" borderId="0" xfId="0" applyFont="1" applyFill="1" applyAlignment="1">
      <alignment wrapText="1"/>
    </xf>
    <xf numFmtId="0" fontId="29" fillId="12" borderId="0" xfId="0" applyFont="1" applyFill="1" applyAlignment="1">
      <alignment vertical="top"/>
    </xf>
    <xf numFmtId="0" fontId="13" fillId="7" borderId="0" xfId="2" applyFont="1" applyFill="1" applyAlignment="1" applyProtection="1">
      <alignment horizontal="left" vertical="center" wrapText="1"/>
      <protection locked="0"/>
    </xf>
    <xf numFmtId="0" fontId="0" fillId="9" borderId="0" xfId="0" applyFill="1" applyAlignment="1">
      <alignment horizontal="left" wrapText="1"/>
    </xf>
    <xf numFmtId="0" fontId="26" fillId="7" borderId="10" xfId="0" applyFont="1" applyFill="1" applyBorder="1" applyAlignment="1" applyProtection="1">
      <alignment horizontal="center"/>
      <protection locked="0" hidden="1"/>
    </xf>
    <xf numFmtId="0" fontId="26" fillId="7" borderId="9" xfId="0" applyFont="1" applyFill="1" applyBorder="1" applyAlignment="1" applyProtection="1">
      <alignment horizontal="center"/>
      <protection locked="0" hidden="1"/>
    </xf>
    <xf numFmtId="0" fontId="26" fillId="7" borderId="3" xfId="0" applyFont="1" applyFill="1" applyBorder="1" applyAlignment="1" applyProtection="1">
      <alignment horizontal="center"/>
      <protection locked="0" hidden="1"/>
    </xf>
    <xf numFmtId="0" fontId="19" fillId="9" borderId="0" xfId="0" applyFont="1" applyFill="1" applyAlignment="1" applyProtection="1">
      <alignment horizontal="center"/>
      <protection hidden="1"/>
    </xf>
    <xf numFmtId="0" fontId="0" fillId="9" borderId="0" xfId="0" applyFill="1" applyAlignment="1" applyProtection="1">
      <alignment horizontal="center"/>
      <protection hidden="1"/>
    </xf>
    <xf numFmtId="0" fontId="23" fillId="11" borderId="0" xfId="0" applyFont="1" applyFill="1" applyAlignment="1" applyProtection="1">
      <alignment horizontal="center"/>
      <protection hidden="1"/>
    </xf>
    <xf numFmtId="0" fontId="16" fillId="7" borderId="0" xfId="0" applyFont="1" applyFill="1" applyAlignment="1" applyProtection="1">
      <alignment horizontal="left"/>
      <protection locked="0" hidden="1"/>
    </xf>
    <xf numFmtId="49" fontId="11" fillId="7" borderId="0" xfId="0" applyNumberFormat="1" applyFont="1" applyFill="1" applyAlignment="1" applyProtection="1">
      <alignment horizontal="center"/>
      <protection locked="0" hidden="1"/>
    </xf>
    <xf numFmtId="0" fontId="22" fillId="9" borderId="0" xfId="0" applyFont="1" applyFill="1" applyAlignment="1" applyProtection="1">
      <alignment horizontal="center"/>
      <protection hidden="1"/>
    </xf>
    <xf numFmtId="0" fontId="11" fillId="7" borderId="0" xfId="0" applyFont="1" applyFill="1" applyAlignment="1" applyProtection="1">
      <alignment horizontal="center"/>
      <protection locked="0" hidden="1"/>
    </xf>
    <xf numFmtId="0" fontId="11" fillId="10" borderId="0" xfId="0" applyFont="1" applyFill="1" applyAlignment="1" applyProtection="1">
      <alignment horizontal="center"/>
      <protection locked="0" hidden="1"/>
    </xf>
    <xf numFmtId="0" fontId="3" fillId="3" borderId="0" xfId="0" applyFont="1" applyFill="1" applyAlignment="1" applyProtection="1">
      <alignment horizontal="center"/>
      <protection hidden="1"/>
    </xf>
  </cellXfs>
  <cellStyles count="9">
    <cellStyle name="Procent" xfId="3" builtinId="5"/>
    <cellStyle name="Procent 2" xfId="8" xr:uid="{6AC6AAAE-6186-4B41-B58E-7997E964AF95}"/>
    <cellStyle name="Procent 3" xfId="6" xr:uid="{C816DBF6-9B80-4B08-8645-F849FD65236F}"/>
    <cellStyle name="Standaard" xfId="0" builtinId="0"/>
    <cellStyle name="Standaard 2" xfId="2" xr:uid="{C841E995-ECCE-4F8A-8EDD-7CF9BAD2689E}"/>
    <cellStyle name="Standaard 3" xfId="4" xr:uid="{2939D56E-CEF1-442D-A82E-429B02243F60}"/>
    <cellStyle name="Valuta" xfId="1" builtinId="4"/>
    <cellStyle name="Valuta 2" xfId="7" xr:uid="{9AB9342A-899B-492F-A1D7-B6B3D282D6D2}"/>
    <cellStyle name="Valuta 3" xfId="5" xr:uid="{AFA224C6-AC06-4D23-BBCE-C569D2ACC3FE}"/>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1"/>
        <name val="Trebuchet MS"/>
        <family val="2"/>
        <scheme val="none"/>
      </font>
      <fill>
        <patternFill patternType="none">
          <fgColor indexed="64"/>
          <bgColor auto="1"/>
        </patternFill>
      </fill>
      <protection locked="0" hidden="0"/>
    </dxf>
    <dxf>
      <font>
        <strike val="0"/>
        <outline val="0"/>
        <shadow val="0"/>
        <u val="none"/>
        <vertAlign val="baseline"/>
        <sz val="11"/>
        <name val="Trebuchet MS"/>
        <family val="2"/>
        <scheme val="none"/>
      </font>
      <fill>
        <patternFill patternType="none">
          <fgColor indexed="64"/>
          <bgColor auto="1"/>
        </patternFill>
      </fill>
      <border diagonalUp="0" diagonalDown="0">
        <left/>
        <right/>
        <top style="thin">
          <color theme="0"/>
        </top>
        <bottom style="thin">
          <color theme="0"/>
        </bottom>
        <vertical/>
        <horizontal style="thin">
          <color theme="0"/>
        </horizontal>
      </border>
      <protection locked="0" hidden="0"/>
    </dxf>
    <dxf>
      <font>
        <strike val="0"/>
        <outline val="0"/>
        <shadow val="0"/>
        <u val="none"/>
        <vertAlign val="baseline"/>
        <sz val="11"/>
        <name val="Trebuchet MS"/>
        <family val="2"/>
        <scheme val="none"/>
      </font>
      <numFmt numFmtId="1" formatCode="0"/>
      <fill>
        <patternFill patternType="none">
          <fgColor indexed="64"/>
          <bgColor indexed="65"/>
        </patternFill>
      </fill>
      <alignment horizontal="right" vertical="bottom" textRotation="0" wrapText="0" indent="1" justifyLastLine="0" shrinkToFit="0" readingOrder="0"/>
      <border diagonalUp="0" diagonalDown="0">
        <left/>
        <right/>
        <top style="thin">
          <color theme="0"/>
        </top>
        <bottom style="thin">
          <color theme="0"/>
        </bottom>
        <vertical/>
        <horizontal/>
      </border>
      <protection locked="0" hidden="0"/>
    </dxf>
    <dxf>
      <font>
        <strike val="0"/>
        <outline val="0"/>
        <shadow val="0"/>
        <u val="none"/>
        <vertAlign val="baseline"/>
        <sz val="11"/>
        <name val="Trebuchet MS"/>
        <family val="2"/>
        <scheme val="none"/>
      </font>
      <fill>
        <patternFill patternType="none">
          <fgColor indexed="64"/>
          <bgColor auto="1"/>
        </patternFill>
      </fill>
      <protection locked="0" hidden="0"/>
    </dxf>
    <dxf>
      <border>
        <bottom style="thick">
          <color theme="0"/>
        </bottom>
      </border>
    </dxf>
    <dxf>
      <font>
        <strike val="0"/>
        <outline val="0"/>
        <shadow val="0"/>
        <u val="none"/>
        <vertAlign val="baseline"/>
        <sz val="11"/>
        <color theme="0"/>
        <name val="Trebuchet MS"/>
        <family val="2"/>
        <scheme val="none"/>
      </font>
      <fill>
        <patternFill patternType="solid">
          <fgColor indexed="64"/>
          <bgColor theme="9" tint="-0.249977111117893"/>
        </patternFill>
      </fill>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6442E9-432F-4B69-AF48-70A60B795ECE}" name="Overzichtwerkpakketten" displayName="Overzichtwerkpakketten" ref="B10:D20" totalsRowShown="0" headerRowDxfId="8" dataDxfId="6" headerRowBorderDxfId="7">
  <tableColumns count="3">
    <tableColumn id="1" xr3:uid="{C85C0013-95C0-455F-BEFE-C0F280B392CD}" name="Werkpakketnummer" dataDxfId="5" dataCellStyle="Standaard 2"/>
    <tableColumn id="2" xr3:uid="{4E94465B-8E23-4234-A89D-EB3EB20FB107}" name="Werkpakketnaam" dataDxfId="4"/>
    <tableColumn id="3" xr3:uid="{1D34E0B2-5E76-4028-A3CC-2CE01DCD6925}" name="Categorie (selecteer via dropdown menu)" dataDxfId="3"/>
  </tableColumns>
  <tableStyleInfo name="TableStyleMedium14" showFirstColumn="0" showLastColumn="0" showRowStripes="0"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DCB40-A9ED-4382-A5BD-19AF700522A9}">
  <sheetPr codeName="Blad2"/>
  <dimension ref="A1:B17"/>
  <sheetViews>
    <sheetView tabSelected="1" workbookViewId="0">
      <selection activeCell="B1" sqref="B1"/>
    </sheetView>
  </sheetViews>
  <sheetFormatPr defaultColWidth="9.140625" defaultRowHeight="15" x14ac:dyDescent="0.25"/>
  <cols>
    <col min="1" max="1" width="9.140625" style="12"/>
    <col min="2" max="2" width="160.5703125" style="12" customWidth="1"/>
    <col min="3" max="16384" width="9.140625" style="12"/>
  </cols>
  <sheetData>
    <row r="1" spans="1:2" ht="26.25" x14ac:dyDescent="0.4">
      <c r="A1" s="105"/>
      <c r="B1" s="106" t="s">
        <v>0</v>
      </c>
    </row>
    <row r="2" spans="1:2" x14ac:dyDescent="0.25">
      <c r="A2" s="105"/>
      <c r="B2" s="107"/>
    </row>
    <row r="3" spans="1:2" x14ac:dyDescent="0.25">
      <c r="A3" s="105"/>
      <c r="B3" s="108" t="s">
        <v>77</v>
      </c>
    </row>
    <row r="4" spans="1:2" x14ac:dyDescent="0.25">
      <c r="A4" s="105"/>
      <c r="B4" s="109" t="s">
        <v>1</v>
      </c>
    </row>
    <row r="5" spans="1:2" x14ac:dyDescent="0.25">
      <c r="A5" s="105"/>
      <c r="B5" s="107"/>
    </row>
    <row r="6" spans="1:2" ht="30" x14ac:dyDescent="0.25">
      <c r="A6" s="110">
        <v>1</v>
      </c>
      <c r="B6" s="107" t="s">
        <v>2</v>
      </c>
    </row>
    <row r="7" spans="1:2" x14ac:dyDescent="0.25">
      <c r="A7" s="110"/>
      <c r="B7" s="107"/>
    </row>
    <row r="8" spans="1:2" x14ac:dyDescent="0.25">
      <c r="A8" s="110">
        <v>2</v>
      </c>
      <c r="B8" s="107" t="s">
        <v>3</v>
      </c>
    </row>
    <row r="9" spans="1:2" x14ac:dyDescent="0.25">
      <c r="A9" s="110"/>
      <c r="B9" s="107"/>
    </row>
    <row r="10" spans="1:2" x14ac:dyDescent="0.25">
      <c r="A10" s="110"/>
      <c r="B10" s="107" t="s">
        <v>4</v>
      </c>
    </row>
    <row r="11" spans="1:2" ht="30" x14ac:dyDescent="0.25">
      <c r="A11" s="110"/>
      <c r="B11" s="107" t="s">
        <v>5</v>
      </c>
    </row>
    <row r="12" spans="1:2" ht="30" x14ac:dyDescent="0.25">
      <c r="A12" s="110"/>
      <c r="B12" s="107" t="s">
        <v>6</v>
      </c>
    </row>
    <row r="13" spans="1:2" ht="30" x14ac:dyDescent="0.25">
      <c r="A13" s="110"/>
      <c r="B13" s="107" t="s">
        <v>7</v>
      </c>
    </row>
    <row r="14" spans="1:2" ht="60" x14ac:dyDescent="0.25">
      <c r="A14" s="110"/>
      <c r="B14" s="107" t="s">
        <v>8</v>
      </c>
    </row>
    <row r="15" spans="1:2" ht="45" x14ac:dyDescent="0.25">
      <c r="A15" s="110">
        <v>3</v>
      </c>
      <c r="B15" s="107" t="s">
        <v>9</v>
      </c>
    </row>
    <row r="16" spans="1:2" x14ac:dyDescent="0.25">
      <c r="A16" s="110"/>
      <c r="B16" s="107"/>
    </row>
    <row r="17" spans="1:2" ht="30" x14ac:dyDescent="0.25">
      <c r="A17" s="110">
        <v>4</v>
      </c>
      <c r="B17" s="107" t="s">
        <v>10</v>
      </c>
    </row>
  </sheetData>
  <sheetProtection algorithmName="SHA-512" hashValue="jWYhNp1qpqhl7QuPkmZlw5qZmr3al3baMe6lsi5b0P+QEowcNtkJgYMtrTIdpWpAFE2jl8H229QFqvWWxzJH7w==" saltValue="3XpqjlzpLRsaYOFVVkB3y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0954B-9929-4757-BD67-8529DFAE6961}">
  <sheetPr codeName="Blad3"/>
  <dimension ref="B2:D20"/>
  <sheetViews>
    <sheetView workbookViewId="0">
      <selection activeCell="C2" sqref="C2:D2"/>
    </sheetView>
  </sheetViews>
  <sheetFormatPr defaultColWidth="30.42578125" defaultRowHeight="15" x14ac:dyDescent="0.25"/>
  <cols>
    <col min="1" max="1" width="3.28515625" style="12" customWidth="1"/>
    <col min="2" max="2" width="22.42578125" style="12" customWidth="1"/>
    <col min="3" max="3" width="30.42578125" style="12"/>
    <col min="4" max="4" width="45.85546875" style="12" customWidth="1"/>
    <col min="5" max="16384" width="30.42578125" style="12"/>
  </cols>
  <sheetData>
    <row r="2" spans="2:4" ht="18" x14ac:dyDescent="0.25">
      <c r="B2" s="10" t="s">
        <v>11</v>
      </c>
      <c r="C2" s="111"/>
      <c r="D2" s="111"/>
    </row>
    <row r="4" spans="2:4" x14ac:dyDescent="0.25">
      <c r="B4" s="112" t="s">
        <v>12</v>
      </c>
      <c r="C4" s="112"/>
      <c r="D4" s="112"/>
    </row>
    <row r="5" spans="2:4" ht="15" customHeight="1" x14ac:dyDescent="0.25">
      <c r="B5" s="112"/>
      <c r="C5" s="112"/>
      <c r="D5" s="112"/>
    </row>
    <row r="6" spans="2:4" x14ac:dyDescent="0.25">
      <c r="B6" s="112"/>
      <c r="C6" s="112"/>
      <c r="D6" s="112"/>
    </row>
    <row r="7" spans="2:4" x14ac:dyDescent="0.25">
      <c r="B7" s="112"/>
      <c r="C7" s="112"/>
      <c r="D7" s="112"/>
    </row>
    <row r="8" spans="2:4" x14ac:dyDescent="0.25">
      <c r="B8" s="112"/>
      <c r="C8" s="112"/>
      <c r="D8" s="112"/>
    </row>
    <row r="10" spans="2:4" ht="17.25" thickBot="1" x14ac:dyDescent="0.35">
      <c r="B10" s="6" t="s">
        <v>13</v>
      </c>
      <c r="C10" s="6" t="s">
        <v>14</v>
      </c>
      <c r="D10" s="13" t="s">
        <v>15</v>
      </c>
    </row>
    <row r="11" spans="2:4" ht="17.25" thickTop="1" x14ac:dyDescent="0.3">
      <c r="B11" s="7"/>
      <c r="C11" s="8"/>
      <c r="D11" s="14"/>
    </row>
    <row r="12" spans="2:4" ht="16.5" x14ac:dyDescent="0.3">
      <c r="B12" s="9"/>
      <c r="C12" s="8"/>
      <c r="D12" s="14"/>
    </row>
    <row r="13" spans="2:4" ht="16.5" x14ac:dyDescent="0.3">
      <c r="B13" s="7"/>
      <c r="C13" s="8"/>
      <c r="D13" s="14"/>
    </row>
    <row r="14" spans="2:4" ht="16.5" x14ac:dyDescent="0.3">
      <c r="B14" s="9"/>
      <c r="C14" s="8"/>
      <c r="D14" s="14"/>
    </row>
    <row r="15" spans="2:4" ht="16.5" x14ac:dyDescent="0.3">
      <c r="B15" s="7"/>
      <c r="C15" s="8"/>
      <c r="D15" s="14"/>
    </row>
    <row r="16" spans="2:4" ht="16.5" x14ac:dyDescent="0.3">
      <c r="B16" s="9"/>
      <c r="C16" s="8"/>
      <c r="D16" s="14"/>
    </row>
    <row r="17" spans="2:4" ht="16.5" x14ac:dyDescent="0.3">
      <c r="B17" s="7"/>
      <c r="C17" s="8"/>
      <c r="D17" s="14"/>
    </row>
    <row r="18" spans="2:4" ht="16.5" x14ac:dyDescent="0.3">
      <c r="B18" s="9"/>
      <c r="C18" s="8"/>
      <c r="D18" s="14"/>
    </row>
    <row r="19" spans="2:4" ht="16.5" x14ac:dyDescent="0.3">
      <c r="B19" s="7"/>
      <c r="C19" s="8"/>
      <c r="D19" s="14"/>
    </row>
    <row r="20" spans="2:4" ht="16.5" x14ac:dyDescent="0.3">
      <c r="B20" s="9"/>
      <c r="C20" s="8"/>
      <c r="D20" s="14"/>
    </row>
  </sheetData>
  <sheetProtection algorithmName="SHA-512" hashValue="jUvaeS651/K2XGS7Q29Ooy+S8YtL1DVe1Y02m8fQZaWkjC0mWQrkO2rfpV1nIXR3e4/H6rSSbUjjBDFgrCiuqQ==" saltValue="FFD23PZ07xjAOyB/hBV/kg==" spinCount="100000" sheet="1" objects="1" scenarios="1" selectLockedCells="1"/>
  <mergeCells count="2">
    <mergeCell ref="C2:D2"/>
    <mergeCell ref="B4:D8"/>
  </mergeCells>
  <phoneticPr fontId="25" type="noConversion"/>
  <dataValidations count="1">
    <dataValidation type="list" allowBlank="1" showInputMessage="1" showErrorMessage="1" sqref="D11:D20" xr:uid="{7507C7DB-C3A9-409D-ABBF-E81C19CDB0BD}">
      <formula1>"Experimentele ontwikkeling, Industrieel onderzoek"</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DB04E-CA1B-4DF0-8E60-03631F6AB32D}">
  <sheetPr codeName="Blad1"/>
  <dimension ref="B1:J109"/>
  <sheetViews>
    <sheetView workbookViewId="0">
      <selection activeCell="C5" sqref="C5:D5"/>
    </sheetView>
  </sheetViews>
  <sheetFormatPr defaultColWidth="31.85546875" defaultRowHeight="15" x14ac:dyDescent="0.25"/>
  <cols>
    <col min="1" max="1" width="3.42578125" style="15" customWidth="1"/>
    <col min="2" max="3" width="31.85546875" style="15"/>
    <col min="4" max="4" width="32" style="15" customWidth="1"/>
    <col min="5" max="5" width="31.85546875" style="15"/>
    <col min="6" max="6" width="21.5703125" style="15" customWidth="1"/>
    <col min="7" max="7" width="24.5703125" style="15" customWidth="1"/>
    <col min="8" max="16384" width="31.85546875" style="15"/>
  </cols>
  <sheetData>
    <row r="1" spans="2:7" x14ac:dyDescent="0.25">
      <c r="G1" s="55" t="s">
        <v>16</v>
      </c>
    </row>
    <row r="2" spans="2:7" ht="18.75" x14ac:dyDescent="0.3">
      <c r="B2" s="56" t="s">
        <v>17</v>
      </c>
      <c r="C2" s="119"/>
      <c r="D2" s="119"/>
      <c r="E2" s="119"/>
      <c r="G2" s="57" t="s">
        <v>18</v>
      </c>
    </row>
    <row r="3" spans="2:7" ht="15.75" x14ac:dyDescent="0.3">
      <c r="B3" s="58"/>
      <c r="C3" s="59"/>
      <c r="D3" s="59"/>
      <c r="E3" s="60"/>
      <c r="G3" s="61" t="s">
        <v>19</v>
      </c>
    </row>
    <row r="4" spans="2:7" ht="16.5" x14ac:dyDescent="0.3">
      <c r="B4" s="62" t="s">
        <v>20</v>
      </c>
      <c r="C4" s="122"/>
      <c r="D4" s="122"/>
      <c r="E4" s="60"/>
    </row>
    <row r="5" spans="2:7" ht="16.5" x14ac:dyDescent="0.3">
      <c r="B5" s="62" t="s">
        <v>21</v>
      </c>
      <c r="C5" s="123"/>
      <c r="D5" s="123"/>
      <c r="E5" s="60"/>
    </row>
    <row r="6" spans="2:7" ht="16.5" x14ac:dyDescent="0.3">
      <c r="B6" s="62" t="s">
        <v>22</v>
      </c>
      <c r="C6" s="120"/>
      <c r="D6" s="120"/>
      <c r="E6" s="60"/>
    </row>
    <row r="7" spans="2:7" ht="16.5" x14ac:dyDescent="0.3">
      <c r="B7" s="62" t="s">
        <v>23</v>
      </c>
      <c r="C7" s="120"/>
      <c r="D7" s="120"/>
      <c r="E7" s="60"/>
    </row>
    <row r="8" spans="2:7" ht="16.5" x14ac:dyDescent="0.3">
      <c r="B8" s="62" t="s">
        <v>24</v>
      </c>
      <c r="C8" s="123"/>
      <c r="D8" s="123"/>
      <c r="E8" s="63"/>
    </row>
    <row r="10" spans="2:7" ht="21" x14ac:dyDescent="0.35">
      <c r="B10" s="121" t="s">
        <v>25</v>
      </c>
      <c r="C10" s="121"/>
      <c r="D10" s="121"/>
      <c r="E10" s="121"/>
      <c r="F10" s="121"/>
    </row>
    <row r="11" spans="2:7" x14ac:dyDescent="0.25">
      <c r="B11" s="117" t="s">
        <v>26</v>
      </c>
      <c r="C11" s="117"/>
      <c r="D11" s="117"/>
      <c r="E11" s="117"/>
      <c r="F11" s="117"/>
    </row>
    <row r="12" spans="2:7" ht="15.75" thickBot="1" x14ac:dyDescent="0.3">
      <c r="B12" s="65"/>
      <c r="C12" s="65"/>
      <c r="D12" s="65"/>
      <c r="E12" s="65"/>
      <c r="F12" s="65"/>
    </row>
    <row r="13" spans="2:7" x14ac:dyDescent="0.25">
      <c r="B13" s="66" t="s">
        <v>27</v>
      </c>
      <c r="C13" s="67" t="s">
        <v>28</v>
      </c>
      <c r="D13" s="65"/>
      <c r="E13" s="66" t="s">
        <v>29</v>
      </c>
      <c r="F13" s="67" t="s">
        <v>28</v>
      </c>
    </row>
    <row r="14" spans="2:7" x14ac:dyDescent="0.25">
      <c r="B14" s="68" t="s">
        <v>30</v>
      </c>
      <c r="C14" s="69">
        <f>F62</f>
        <v>0</v>
      </c>
      <c r="D14" s="65"/>
      <c r="E14" s="68" t="str">
        <f>IF(Projectinformatie!B11="","",Projectinformatie!B11)</f>
        <v/>
      </c>
      <c r="F14" s="70">
        <f t="shared" ref="F14:F23" si="0">SUMIF($B$32:$B$61,E14,$F$32:$F$61)+SUMIF($B$66:$B$80,E14,$I$66:$I$80)+SUMIF($B$85:$B$94,E14,$I$85:$I$94)+SUMIF($B$99:$B$105,E14,$E$99:$E$105)</f>
        <v>0</v>
      </c>
    </row>
    <row r="15" spans="2:7" x14ac:dyDescent="0.25">
      <c r="B15" s="68" t="s">
        <v>31</v>
      </c>
      <c r="C15" s="69">
        <f>I81</f>
        <v>0</v>
      </c>
      <c r="D15" s="65"/>
      <c r="E15" s="68" t="str">
        <f>IF(Projectinformatie!B12="","",Projectinformatie!B12)</f>
        <v/>
      </c>
      <c r="F15" s="70">
        <f t="shared" si="0"/>
        <v>0</v>
      </c>
    </row>
    <row r="16" spans="2:7" x14ac:dyDescent="0.25">
      <c r="B16" s="68" t="s">
        <v>32</v>
      </c>
      <c r="C16" s="69">
        <f>I95</f>
        <v>0</v>
      </c>
      <c r="D16" s="65"/>
      <c r="E16" s="68" t="str">
        <f>IF(Projectinformatie!B13="","",Projectinformatie!B13)</f>
        <v/>
      </c>
      <c r="F16" s="70">
        <f t="shared" si="0"/>
        <v>0</v>
      </c>
    </row>
    <row r="17" spans="2:6" x14ac:dyDescent="0.25">
      <c r="B17" s="68" t="s">
        <v>33</v>
      </c>
      <c r="C17" s="69">
        <f>E106</f>
        <v>0</v>
      </c>
      <c r="D17" s="65"/>
      <c r="E17" s="68" t="str">
        <f>IF(Projectinformatie!B14="","",Projectinformatie!B14)</f>
        <v/>
      </c>
      <c r="F17" s="70">
        <f t="shared" si="0"/>
        <v>0</v>
      </c>
    </row>
    <row r="18" spans="2:6" x14ac:dyDescent="0.25">
      <c r="B18" s="68"/>
      <c r="C18" s="69"/>
      <c r="D18" s="65"/>
      <c r="E18" s="68" t="str">
        <f>IF(Projectinformatie!B15="","",Projectinformatie!B15)</f>
        <v/>
      </c>
      <c r="F18" s="70">
        <f t="shared" si="0"/>
        <v>0</v>
      </c>
    </row>
    <row r="19" spans="2:6" x14ac:dyDescent="0.25">
      <c r="B19" s="68"/>
      <c r="C19" s="69"/>
      <c r="D19" s="65"/>
      <c r="E19" s="68" t="str">
        <f>IF(Projectinformatie!B16="","",Projectinformatie!B16)</f>
        <v/>
      </c>
      <c r="F19" s="70">
        <f t="shared" si="0"/>
        <v>0</v>
      </c>
    </row>
    <row r="20" spans="2:6" x14ac:dyDescent="0.25">
      <c r="B20" s="68"/>
      <c r="C20" s="69"/>
      <c r="D20" s="65"/>
      <c r="E20" s="68" t="str">
        <f>IF(Projectinformatie!B17="","",Projectinformatie!B17)</f>
        <v/>
      </c>
      <c r="F20" s="70">
        <f t="shared" si="0"/>
        <v>0</v>
      </c>
    </row>
    <row r="21" spans="2:6" x14ac:dyDescent="0.25">
      <c r="B21" s="68"/>
      <c r="C21" s="69"/>
      <c r="D21" s="65"/>
      <c r="E21" s="68" t="str">
        <f>IF(Projectinformatie!B18="","",Projectinformatie!B18)</f>
        <v/>
      </c>
      <c r="F21" s="70">
        <f t="shared" si="0"/>
        <v>0</v>
      </c>
    </row>
    <row r="22" spans="2:6" x14ac:dyDescent="0.25">
      <c r="B22" s="68"/>
      <c r="C22" s="69"/>
      <c r="D22" s="65"/>
      <c r="E22" s="68" t="str">
        <f>IF(Projectinformatie!B19="","",Projectinformatie!B19)</f>
        <v/>
      </c>
      <c r="F22" s="70">
        <f t="shared" si="0"/>
        <v>0</v>
      </c>
    </row>
    <row r="23" spans="2:6" ht="15.75" thickBot="1" x14ac:dyDescent="0.3">
      <c r="B23" s="71"/>
      <c r="C23" s="72"/>
      <c r="D23" s="65"/>
      <c r="E23" s="71" t="str">
        <f>IF(Projectinformatie!B20="","",Projectinformatie!B20)</f>
        <v/>
      </c>
      <c r="F23" s="73">
        <f t="shared" si="0"/>
        <v>0</v>
      </c>
    </row>
    <row r="24" spans="2:6" ht="16.5" thickTop="1" thickBot="1" x14ac:dyDescent="0.3">
      <c r="B24" s="74" t="s">
        <v>34</v>
      </c>
      <c r="C24" s="75">
        <f>SUM(C14:C23)</f>
        <v>0</v>
      </c>
      <c r="D24" s="65"/>
      <c r="E24" s="74" t="s">
        <v>34</v>
      </c>
      <c r="F24" s="75">
        <f>SUM(F14:F23)</f>
        <v>0</v>
      </c>
    </row>
    <row r="25" spans="2:6" x14ac:dyDescent="0.25">
      <c r="B25" s="65"/>
      <c r="C25" s="76"/>
      <c r="D25" s="65"/>
      <c r="E25" s="65"/>
      <c r="F25" s="65"/>
    </row>
    <row r="26" spans="2:6" ht="16.5" customHeight="1" x14ac:dyDescent="0.25">
      <c r="B26" s="65"/>
      <c r="C26" s="76"/>
      <c r="D26" s="65"/>
      <c r="E26" s="65"/>
      <c r="F26" s="65"/>
    </row>
    <row r="28" spans="2:6" ht="21" x14ac:dyDescent="0.35">
      <c r="B28" s="118" t="s">
        <v>35</v>
      </c>
      <c r="C28" s="118"/>
      <c r="D28" s="118"/>
      <c r="E28" s="118"/>
      <c r="F28" s="118"/>
    </row>
    <row r="29" spans="2:6" ht="21" x14ac:dyDescent="0.35">
      <c r="B29" s="77"/>
      <c r="C29" s="77"/>
      <c r="D29" s="77"/>
      <c r="E29" s="77"/>
      <c r="F29" s="77"/>
    </row>
    <row r="30" spans="2:6" ht="21" x14ac:dyDescent="0.35">
      <c r="B30" s="65"/>
      <c r="C30" s="116" t="s">
        <v>36</v>
      </c>
      <c r="D30" s="116"/>
      <c r="E30" s="116"/>
      <c r="F30" s="64"/>
    </row>
    <row r="31" spans="2:6" x14ac:dyDescent="0.25">
      <c r="B31" s="78" t="s">
        <v>29</v>
      </c>
      <c r="C31" s="78" t="s">
        <v>37</v>
      </c>
      <c r="D31" s="78" t="s">
        <v>38</v>
      </c>
      <c r="E31" s="78" t="s">
        <v>39</v>
      </c>
      <c r="F31" s="78" t="s">
        <v>28</v>
      </c>
    </row>
    <row r="32" spans="2:6" x14ac:dyDescent="0.25">
      <c r="B32" s="79"/>
      <c r="C32" s="80"/>
      <c r="D32" s="80"/>
      <c r="E32" s="80"/>
      <c r="F32" s="81">
        <f t="shared" ref="F32:F61" si="1">E32*60</f>
        <v>0</v>
      </c>
    </row>
    <row r="33" spans="2:6" x14ac:dyDescent="0.25">
      <c r="B33" s="79"/>
      <c r="C33" s="80"/>
      <c r="D33" s="80"/>
      <c r="E33" s="80"/>
      <c r="F33" s="81">
        <f t="shared" si="1"/>
        <v>0</v>
      </c>
    </row>
    <row r="34" spans="2:6" x14ac:dyDescent="0.25">
      <c r="B34" s="79"/>
      <c r="C34" s="80"/>
      <c r="D34" s="80"/>
      <c r="E34" s="80"/>
      <c r="F34" s="81">
        <f t="shared" si="1"/>
        <v>0</v>
      </c>
    </row>
    <row r="35" spans="2:6" x14ac:dyDescent="0.25">
      <c r="B35" s="79"/>
      <c r="C35" s="80"/>
      <c r="D35" s="80"/>
      <c r="E35" s="80"/>
      <c r="F35" s="81">
        <f t="shared" si="1"/>
        <v>0</v>
      </c>
    </row>
    <row r="36" spans="2:6" x14ac:dyDescent="0.25">
      <c r="B36" s="79"/>
      <c r="C36" s="80"/>
      <c r="D36" s="80"/>
      <c r="E36" s="80"/>
      <c r="F36" s="81">
        <f t="shared" si="1"/>
        <v>0</v>
      </c>
    </row>
    <row r="37" spans="2:6" x14ac:dyDescent="0.25">
      <c r="B37" s="79"/>
      <c r="C37" s="80"/>
      <c r="D37" s="80"/>
      <c r="E37" s="80"/>
      <c r="F37" s="81">
        <f t="shared" si="1"/>
        <v>0</v>
      </c>
    </row>
    <row r="38" spans="2:6" x14ac:dyDescent="0.25">
      <c r="B38" s="79"/>
      <c r="C38" s="80"/>
      <c r="D38" s="80"/>
      <c r="E38" s="80"/>
      <c r="F38" s="81">
        <f t="shared" si="1"/>
        <v>0</v>
      </c>
    </row>
    <row r="39" spans="2:6" x14ac:dyDescent="0.25">
      <c r="B39" s="79"/>
      <c r="C39" s="80"/>
      <c r="D39" s="80"/>
      <c r="E39" s="80"/>
      <c r="F39" s="81">
        <f t="shared" si="1"/>
        <v>0</v>
      </c>
    </row>
    <row r="40" spans="2:6" x14ac:dyDescent="0.25">
      <c r="B40" s="79"/>
      <c r="C40" s="80"/>
      <c r="D40" s="80"/>
      <c r="E40" s="80"/>
      <c r="F40" s="81">
        <f t="shared" si="1"/>
        <v>0</v>
      </c>
    </row>
    <row r="41" spans="2:6" x14ac:dyDescent="0.25">
      <c r="B41" s="79"/>
      <c r="C41" s="80"/>
      <c r="D41" s="80"/>
      <c r="E41" s="80"/>
      <c r="F41" s="81">
        <f t="shared" si="1"/>
        <v>0</v>
      </c>
    </row>
    <row r="42" spans="2:6" x14ac:dyDescent="0.25">
      <c r="B42" s="79"/>
      <c r="C42" s="80"/>
      <c r="D42" s="80"/>
      <c r="E42" s="80"/>
      <c r="F42" s="81">
        <f t="shared" si="1"/>
        <v>0</v>
      </c>
    </row>
    <row r="43" spans="2:6" x14ac:dyDescent="0.25">
      <c r="B43" s="79"/>
      <c r="C43" s="80"/>
      <c r="D43" s="80"/>
      <c r="E43" s="80"/>
      <c r="F43" s="81">
        <f t="shared" si="1"/>
        <v>0</v>
      </c>
    </row>
    <row r="44" spans="2:6" x14ac:dyDescent="0.25">
      <c r="B44" s="79"/>
      <c r="C44" s="80"/>
      <c r="D44" s="80"/>
      <c r="E44" s="80"/>
      <c r="F44" s="81">
        <f t="shared" si="1"/>
        <v>0</v>
      </c>
    </row>
    <row r="45" spans="2:6" x14ac:dyDescent="0.25">
      <c r="B45" s="79"/>
      <c r="C45" s="80"/>
      <c r="D45" s="80"/>
      <c r="E45" s="80"/>
      <c r="F45" s="81">
        <f t="shared" si="1"/>
        <v>0</v>
      </c>
    </row>
    <row r="46" spans="2:6" x14ac:dyDescent="0.25">
      <c r="B46" s="79"/>
      <c r="C46" s="80"/>
      <c r="D46" s="80"/>
      <c r="E46" s="80"/>
      <c r="F46" s="81">
        <f t="shared" si="1"/>
        <v>0</v>
      </c>
    </row>
    <row r="47" spans="2:6" x14ac:dyDescent="0.25">
      <c r="B47" s="79"/>
      <c r="C47" s="80"/>
      <c r="D47" s="80"/>
      <c r="E47" s="80"/>
      <c r="F47" s="81">
        <f t="shared" si="1"/>
        <v>0</v>
      </c>
    </row>
    <row r="48" spans="2:6" x14ac:dyDescent="0.25">
      <c r="B48" s="79"/>
      <c r="C48" s="80"/>
      <c r="D48" s="80"/>
      <c r="E48" s="80"/>
      <c r="F48" s="81">
        <f t="shared" si="1"/>
        <v>0</v>
      </c>
    </row>
    <row r="49" spans="2:9" x14ac:dyDescent="0.25">
      <c r="B49" s="79"/>
      <c r="C49" s="80"/>
      <c r="D49" s="80"/>
      <c r="E49" s="80"/>
      <c r="F49" s="81">
        <f t="shared" si="1"/>
        <v>0</v>
      </c>
    </row>
    <row r="50" spans="2:9" x14ac:dyDescent="0.25">
      <c r="B50" s="79"/>
      <c r="C50" s="80"/>
      <c r="D50" s="80"/>
      <c r="E50" s="80"/>
      <c r="F50" s="81">
        <f t="shared" si="1"/>
        <v>0</v>
      </c>
    </row>
    <row r="51" spans="2:9" x14ac:dyDescent="0.25">
      <c r="B51" s="79"/>
      <c r="C51" s="82"/>
      <c r="D51" s="82"/>
      <c r="E51" s="82"/>
      <c r="F51" s="81">
        <f t="shared" si="1"/>
        <v>0</v>
      </c>
    </row>
    <row r="52" spans="2:9" x14ac:dyDescent="0.25">
      <c r="B52" s="79"/>
      <c r="C52" s="80"/>
      <c r="D52" s="80"/>
      <c r="E52" s="80"/>
      <c r="F52" s="81">
        <f t="shared" si="1"/>
        <v>0</v>
      </c>
    </row>
    <row r="53" spans="2:9" x14ac:dyDescent="0.25">
      <c r="B53" s="79"/>
      <c r="C53" s="80"/>
      <c r="D53" s="80"/>
      <c r="E53" s="80"/>
      <c r="F53" s="81">
        <f t="shared" si="1"/>
        <v>0</v>
      </c>
    </row>
    <row r="54" spans="2:9" x14ac:dyDescent="0.25">
      <c r="B54" s="79"/>
      <c r="C54" s="80"/>
      <c r="D54" s="80"/>
      <c r="E54" s="80"/>
      <c r="F54" s="81">
        <f t="shared" si="1"/>
        <v>0</v>
      </c>
    </row>
    <row r="55" spans="2:9" x14ac:dyDescent="0.25">
      <c r="B55" s="79"/>
      <c r="C55" s="80"/>
      <c r="D55" s="80"/>
      <c r="E55" s="80"/>
      <c r="F55" s="81">
        <f t="shared" si="1"/>
        <v>0</v>
      </c>
    </row>
    <row r="56" spans="2:9" x14ac:dyDescent="0.25">
      <c r="B56" s="79"/>
      <c r="C56" s="80"/>
      <c r="D56" s="80"/>
      <c r="E56" s="80"/>
      <c r="F56" s="81">
        <f t="shared" si="1"/>
        <v>0</v>
      </c>
    </row>
    <row r="57" spans="2:9" x14ac:dyDescent="0.25">
      <c r="B57" s="79"/>
      <c r="C57" s="80"/>
      <c r="D57" s="80"/>
      <c r="E57" s="80"/>
      <c r="F57" s="81">
        <f t="shared" si="1"/>
        <v>0</v>
      </c>
    </row>
    <row r="58" spans="2:9" x14ac:dyDescent="0.25">
      <c r="B58" s="79"/>
      <c r="C58" s="80"/>
      <c r="D58" s="80"/>
      <c r="E58" s="80"/>
      <c r="F58" s="81">
        <f t="shared" si="1"/>
        <v>0</v>
      </c>
    </row>
    <row r="59" spans="2:9" x14ac:dyDescent="0.25">
      <c r="B59" s="79"/>
      <c r="C59" s="80"/>
      <c r="D59" s="80"/>
      <c r="E59" s="80"/>
      <c r="F59" s="81">
        <f t="shared" si="1"/>
        <v>0</v>
      </c>
    </row>
    <row r="60" spans="2:9" x14ac:dyDescent="0.25">
      <c r="B60" s="79"/>
      <c r="C60" s="80"/>
      <c r="D60" s="80"/>
      <c r="E60" s="80"/>
      <c r="F60" s="81">
        <f t="shared" si="1"/>
        <v>0</v>
      </c>
    </row>
    <row r="61" spans="2:9" x14ac:dyDescent="0.25">
      <c r="B61" s="79"/>
      <c r="C61" s="80"/>
      <c r="D61" s="80"/>
      <c r="E61" s="80"/>
      <c r="F61" s="81">
        <f t="shared" si="1"/>
        <v>0</v>
      </c>
    </row>
    <row r="62" spans="2:9" x14ac:dyDescent="0.25">
      <c r="B62" s="78" t="s">
        <v>40</v>
      </c>
      <c r="C62" s="83"/>
      <c r="D62" s="83"/>
      <c r="E62" s="83"/>
      <c r="F62" s="84">
        <f>SUM(F32:F61)</f>
        <v>0</v>
      </c>
    </row>
    <row r="64" spans="2:9" ht="18.75" x14ac:dyDescent="0.3">
      <c r="B64" s="116" t="s">
        <v>41</v>
      </c>
      <c r="C64" s="116"/>
      <c r="D64" s="116"/>
      <c r="E64" s="116"/>
      <c r="F64" s="116"/>
      <c r="G64" s="116"/>
      <c r="H64" s="65"/>
      <c r="I64" s="65"/>
    </row>
    <row r="65" spans="2:10" ht="45" x14ac:dyDescent="0.25">
      <c r="B65" s="78" t="s">
        <v>29</v>
      </c>
      <c r="C65" s="78" t="s">
        <v>42</v>
      </c>
      <c r="D65" s="85" t="s">
        <v>75</v>
      </c>
      <c r="E65" s="85" t="s">
        <v>74</v>
      </c>
      <c r="F65" s="85" t="s">
        <v>76</v>
      </c>
      <c r="G65" s="78" t="s">
        <v>43</v>
      </c>
      <c r="H65" s="78" t="s">
        <v>44</v>
      </c>
      <c r="I65" s="78" t="s">
        <v>28</v>
      </c>
      <c r="J65" s="78" t="s">
        <v>45</v>
      </c>
    </row>
    <row r="66" spans="2:10" x14ac:dyDescent="0.25">
      <c r="B66" s="86"/>
      <c r="C66" s="87"/>
      <c r="D66" s="86"/>
      <c r="E66" s="87"/>
      <c r="F66" s="87"/>
      <c r="G66" s="87"/>
      <c r="H66" s="88"/>
      <c r="I66" s="89">
        <f>G66*H66</f>
        <v>0</v>
      </c>
      <c r="J66" s="90"/>
    </row>
    <row r="67" spans="2:10" x14ac:dyDescent="0.25">
      <c r="B67" s="86"/>
      <c r="C67" s="87"/>
      <c r="D67" s="86"/>
      <c r="E67" s="87"/>
      <c r="F67" s="87"/>
      <c r="G67" s="87"/>
      <c r="H67" s="88"/>
      <c r="I67" s="89">
        <f>G67*H67</f>
        <v>0</v>
      </c>
      <c r="J67" s="90"/>
    </row>
    <row r="68" spans="2:10" x14ac:dyDescent="0.25">
      <c r="B68" s="86"/>
      <c r="C68" s="87"/>
      <c r="D68" s="86"/>
      <c r="E68" s="87"/>
      <c r="F68" s="87"/>
      <c r="G68" s="87"/>
      <c r="H68" s="88"/>
      <c r="I68" s="89">
        <f>G68*H68</f>
        <v>0</v>
      </c>
      <c r="J68" s="90"/>
    </row>
    <row r="69" spans="2:10" x14ac:dyDescent="0.25">
      <c r="B69" s="86"/>
      <c r="C69" s="87"/>
      <c r="D69" s="86"/>
      <c r="E69" s="87"/>
      <c r="F69" s="87"/>
      <c r="G69" s="87"/>
      <c r="H69" s="88"/>
      <c r="I69" s="89">
        <f t="shared" ref="I69:I80" si="2">G69*H69</f>
        <v>0</v>
      </c>
      <c r="J69" s="90"/>
    </row>
    <row r="70" spans="2:10" x14ac:dyDescent="0.25">
      <c r="B70" s="91"/>
      <c r="C70" s="92"/>
      <c r="D70" s="86"/>
      <c r="E70" s="92"/>
      <c r="F70" s="92"/>
      <c r="G70" s="92"/>
      <c r="H70" s="93"/>
      <c r="I70" s="89">
        <f t="shared" si="2"/>
        <v>0</v>
      </c>
      <c r="J70" s="90"/>
    </row>
    <row r="71" spans="2:10" x14ac:dyDescent="0.25">
      <c r="B71" s="86"/>
      <c r="C71" s="87"/>
      <c r="D71" s="86"/>
      <c r="E71" s="87"/>
      <c r="F71" s="87"/>
      <c r="G71" s="87"/>
      <c r="H71" s="88"/>
      <c r="I71" s="89">
        <f t="shared" si="2"/>
        <v>0</v>
      </c>
      <c r="J71" s="90"/>
    </row>
    <row r="72" spans="2:10" x14ac:dyDescent="0.25">
      <c r="B72" s="86"/>
      <c r="C72" s="87"/>
      <c r="D72" s="86"/>
      <c r="E72" s="87"/>
      <c r="F72" s="87"/>
      <c r="G72" s="87"/>
      <c r="H72" s="88"/>
      <c r="I72" s="89">
        <f t="shared" si="2"/>
        <v>0</v>
      </c>
      <c r="J72" s="90"/>
    </row>
    <row r="73" spans="2:10" x14ac:dyDescent="0.25">
      <c r="B73" s="86"/>
      <c r="C73" s="87"/>
      <c r="D73" s="86"/>
      <c r="E73" s="87"/>
      <c r="F73" s="87"/>
      <c r="G73" s="87"/>
      <c r="H73" s="88"/>
      <c r="I73" s="89">
        <f t="shared" si="2"/>
        <v>0</v>
      </c>
      <c r="J73" s="90"/>
    </row>
    <row r="74" spans="2:10" x14ac:dyDescent="0.25">
      <c r="B74" s="86"/>
      <c r="C74" s="87"/>
      <c r="D74" s="86"/>
      <c r="E74" s="87"/>
      <c r="F74" s="87"/>
      <c r="G74" s="87"/>
      <c r="H74" s="88"/>
      <c r="I74" s="89">
        <f t="shared" si="2"/>
        <v>0</v>
      </c>
      <c r="J74" s="90"/>
    </row>
    <row r="75" spans="2:10" x14ac:dyDescent="0.25">
      <c r="B75" s="86"/>
      <c r="C75" s="87"/>
      <c r="D75" s="86"/>
      <c r="E75" s="87"/>
      <c r="F75" s="87"/>
      <c r="G75" s="87"/>
      <c r="H75" s="88"/>
      <c r="I75" s="89">
        <f t="shared" si="2"/>
        <v>0</v>
      </c>
      <c r="J75" s="90"/>
    </row>
    <row r="76" spans="2:10" x14ac:dyDescent="0.25">
      <c r="B76" s="86"/>
      <c r="C76" s="87"/>
      <c r="D76" s="86"/>
      <c r="E76" s="87"/>
      <c r="F76" s="87"/>
      <c r="G76" s="87"/>
      <c r="H76" s="88"/>
      <c r="I76" s="89">
        <f t="shared" si="2"/>
        <v>0</v>
      </c>
      <c r="J76" s="90"/>
    </row>
    <row r="77" spans="2:10" x14ac:dyDescent="0.25">
      <c r="B77" s="86"/>
      <c r="C77" s="87"/>
      <c r="D77" s="86"/>
      <c r="E77" s="87"/>
      <c r="F77" s="87"/>
      <c r="G77" s="87"/>
      <c r="H77" s="88"/>
      <c r="I77" s="89">
        <f t="shared" si="2"/>
        <v>0</v>
      </c>
      <c r="J77" s="90"/>
    </row>
    <row r="78" spans="2:10" x14ac:dyDescent="0.25">
      <c r="B78" s="86"/>
      <c r="C78" s="87"/>
      <c r="D78" s="86"/>
      <c r="E78" s="87"/>
      <c r="F78" s="87"/>
      <c r="G78" s="87"/>
      <c r="H78" s="88"/>
      <c r="I78" s="89">
        <f t="shared" si="2"/>
        <v>0</v>
      </c>
      <c r="J78" s="90"/>
    </row>
    <row r="79" spans="2:10" x14ac:dyDescent="0.25">
      <c r="B79" s="86"/>
      <c r="C79" s="87"/>
      <c r="D79" s="86"/>
      <c r="E79" s="87"/>
      <c r="F79" s="87"/>
      <c r="G79" s="87"/>
      <c r="H79" s="88"/>
      <c r="I79" s="89">
        <f t="shared" si="2"/>
        <v>0</v>
      </c>
      <c r="J79" s="90"/>
    </row>
    <row r="80" spans="2:10" x14ac:dyDescent="0.25">
      <c r="B80" s="86"/>
      <c r="C80" s="87"/>
      <c r="D80" s="86"/>
      <c r="E80" s="87"/>
      <c r="F80" s="87"/>
      <c r="G80" s="87"/>
      <c r="H80" s="88"/>
      <c r="I80" s="89">
        <f t="shared" si="2"/>
        <v>0</v>
      </c>
      <c r="J80" s="90"/>
    </row>
    <row r="81" spans="2:10" x14ac:dyDescent="0.25">
      <c r="B81" s="78" t="s">
        <v>40</v>
      </c>
      <c r="C81" s="83"/>
      <c r="D81" s="83"/>
      <c r="E81" s="83"/>
      <c r="F81" s="83"/>
      <c r="G81" s="83"/>
      <c r="H81" s="83"/>
      <c r="I81" s="84">
        <f>SUM(I66:I80)</f>
        <v>0</v>
      </c>
      <c r="J81" s="83"/>
    </row>
    <row r="83" spans="2:10" ht="18.75" x14ac:dyDescent="0.3">
      <c r="B83" s="116" t="s">
        <v>32</v>
      </c>
      <c r="C83" s="116"/>
      <c r="D83" s="116"/>
      <c r="E83" s="116"/>
      <c r="F83" s="116"/>
      <c r="G83" s="65"/>
      <c r="H83" s="65"/>
      <c r="I83" s="65"/>
    </row>
    <row r="84" spans="2:10" ht="30" x14ac:dyDescent="0.25">
      <c r="B84" s="78" t="s">
        <v>29</v>
      </c>
      <c r="C84" s="78" t="s">
        <v>42</v>
      </c>
      <c r="D84" s="85" t="s">
        <v>46</v>
      </c>
      <c r="E84" s="85" t="s">
        <v>47</v>
      </c>
      <c r="F84" s="85" t="s">
        <v>48</v>
      </c>
      <c r="G84" s="85" t="s">
        <v>49</v>
      </c>
      <c r="H84" s="85" t="s">
        <v>50</v>
      </c>
      <c r="I84" s="85" t="s">
        <v>28</v>
      </c>
    </row>
    <row r="85" spans="2:10" x14ac:dyDescent="0.25">
      <c r="B85" s="86"/>
      <c r="C85" s="87"/>
      <c r="D85" s="88"/>
      <c r="E85" s="88"/>
      <c r="F85" s="87"/>
      <c r="G85" s="87"/>
      <c r="H85" s="94"/>
      <c r="I85" s="89" t="str">
        <f t="shared" ref="I85:I94" si="3">IF(B85="","",IFERROR((D85-E85)*(G85/F85)*H85,"Onjuist ingevuld"))</f>
        <v/>
      </c>
    </row>
    <row r="86" spans="2:10" x14ac:dyDescent="0.25">
      <c r="B86" s="86"/>
      <c r="C86" s="87"/>
      <c r="D86" s="88"/>
      <c r="E86" s="88"/>
      <c r="F86" s="87"/>
      <c r="G86" s="87"/>
      <c r="H86" s="94"/>
      <c r="I86" s="89" t="str">
        <f t="shared" si="3"/>
        <v/>
      </c>
    </row>
    <row r="87" spans="2:10" x14ac:dyDescent="0.25">
      <c r="B87" s="86"/>
      <c r="C87" s="87"/>
      <c r="D87" s="88"/>
      <c r="E87" s="88"/>
      <c r="F87" s="87"/>
      <c r="G87" s="87"/>
      <c r="H87" s="94"/>
      <c r="I87" s="89" t="str">
        <f t="shared" si="3"/>
        <v/>
      </c>
    </row>
    <row r="88" spans="2:10" x14ac:dyDescent="0.25">
      <c r="B88" s="86"/>
      <c r="C88" s="87"/>
      <c r="D88" s="88"/>
      <c r="E88" s="88"/>
      <c r="F88" s="87"/>
      <c r="G88" s="87"/>
      <c r="H88" s="94"/>
      <c r="I88" s="89" t="str">
        <f t="shared" si="3"/>
        <v/>
      </c>
    </row>
    <row r="89" spans="2:10" x14ac:dyDescent="0.25">
      <c r="B89" s="91"/>
      <c r="C89" s="92"/>
      <c r="D89" s="93"/>
      <c r="E89" s="93"/>
      <c r="F89" s="92"/>
      <c r="G89" s="92"/>
      <c r="H89" s="95"/>
      <c r="I89" s="89" t="str">
        <f t="shared" si="3"/>
        <v/>
      </c>
    </row>
    <row r="90" spans="2:10" x14ac:dyDescent="0.25">
      <c r="B90" s="86"/>
      <c r="C90" s="87"/>
      <c r="D90" s="88"/>
      <c r="E90" s="88"/>
      <c r="F90" s="87"/>
      <c r="G90" s="87"/>
      <c r="H90" s="94"/>
      <c r="I90" s="89" t="str">
        <f t="shared" si="3"/>
        <v/>
      </c>
    </row>
    <row r="91" spans="2:10" x14ac:dyDescent="0.25">
      <c r="B91" s="86"/>
      <c r="C91" s="87"/>
      <c r="D91" s="88"/>
      <c r="E91" s="88"/>
      <c r="F91" s="87"/>
      <c r="G91" s="87"/>
      <c r="H91" s="94"/>
      <c r="I91" s="89" t="str">
        <f t="shared" si="3"/>
        <v/>
      </c>
    </row>
    <row r="92" spans="2:10" x14ac:dyDescent="0.25">
      <c r="B92" s="86"/>
      <c r="C92" s="87"/>
      <c r="D92" s="88"/>
      <c r="E92" s="88"/>
      <c r="F92" s="87"/>
      <c r="G92" s="87"/>
      <c r="H92" s="94"/>
      <c r="I92" s="89" t="str">
        <f t="shared" si="3"/>
        <v/>
      </c>
    </row>
    <row r="93" spans="2:10" x14ac:dyDescent="0.25">
      <c r="B93" s="86"/>
      <c r="C93" s="87"/>
      <c r="D93" s="88"/>
      <c r="E93" s="88"/>
      <c r="F93" s="87"/>
      <c r="G93" s="87"/>
      <c r="H93" s="94"/>
      <c r="I93" s="89" t="str">
        <f t="shared" si="3"/>
        <v/>
      </c>
    </row>
    <row r="94" spans="2:10" ht="15.75" thickBot="1" x14ac:dyDescent="0.3">
      <c r="B94" s="96"/>
      <c r="C94" s="97"/>
      <c r="D94" s="98"/>
      <c r="E94" s="98"/>
      <c r="F94" s="97"/>
      <c r="G94" s="97"/>
      <c r="H94" s="99"/>
      <c r="I94" s="89" t="str">
        <f t="shared" si="3"/>
        <v/>
      </c>
    </row>
    <row r="95" spans="2:10" ht="15.75" thickTop="1" x14ac:dyDescent="0.25">
      <c r="B95" s="78" t="s">
        <v>40</v>
      </c>
      <c r="C95" s="78"/>
      <c r="D95" s="78"/>
      <c r="E95" s="78"/>
      <c r="F95" s="78"/>
      <c r="G95" s="78"/>
      <c r="H95" s="78"/>
      <c r="I95" s="84">
        <f>SUM(I85:I94)</f>
        <v>0</v>
      </c>
    </row>
    <row r="97" spans="2:8" ht="18.75" x14ac:dyDescent="0.3">
      <c r="B97" s="116" t="s">
        <v>51</v>
      </c>
      <c r="C97" s="116"/>
      <c r="D97" s="116"/>
      <c r="E97" s="116"/>
      <c r="F97" s="116"/>
      <c r="G97" s="65"/>
      <c r="H97" s="65"/>
    </row>
    <row r="98" spans="2:8" x14ac:dyDescent="0.25">
      <c r="B98" s="78" t="s">
        <v>29</v>
      </c>
      <c r="C98" s="78" t="s">
        <v>42</v>
      </c>
      <c r="D98" s="78" t="s">
        <v>52</v>
      </c>
      <c r="E98" s="78" t="s">
        <v>28</v>
      </c>
      <c r="F98" s="78" t="s">
        <v>53</v>
      </c>
      <c r="G98" s="78"/>
      <c r="H98" s="78"/>
    </row>
    <row r="99" spans="2:8" x14ac:dyDescent="0.25">
      <c r="B99" s="86"/>
      <c r="C99" s="87"/>
      <c r="D99" s="100"/>
      <c r="E99" s="89">
        <f>D99</f>
        <v>0</v>
      </c>
      <c r="F99" s="113"/>
      <c r="G99" s="114"/>
      <c r="H99" s="115"/>
    </row>
    <row r="100" spans="2:8" x14ac:dyDescent="0.25">
      <c r="B100" s="86"/>
      <c r="C100" s="87"/>
      <c r="D100" s="100"/>
      <c r="E100" s="89">
        <f t="shared" ref="E100:E105" si="4">D100</f>
        <v>0</v>
      </c>
      <c r="F100" s="113"/>
      <c r="G100" s="114"/>
      <c r="H100" s="115"/>
    </row>
    <row r="101" spans="2:8" x14ac:dyDescent="0.25">
      <c r="B101" s="86"/>
      <c r="C101" s="87"/>
      <c r="D101" s="100"/>
      <c r="E101" s="89">
        <f t="shared" si="4"/>
        <v>0</v>
      </c>
      <c r="F101" s="113"/>
      <c r="G101" s="114"/>
      <c r="H101" s="115"/>
    </row>
    <row r="102" spans="2:8" x14ac:dyDescent="0.25">
      <c r="B102" s="86"/>
      <c r="C102" s="87"/>
      <c r="D102" s="100"/>
      <c r="E102" s="89">
        <f t="shared" si="4"/>
        <v>0</v>
      </c>
      <c r="F102" s="113"/>
      <c r="G102" s="114"/>
      <c r="H102" s="115"/>
    </row>
    <row r="103" spans="2:8" x14ac:dyDescent="0.25">
      <c r="B103" s="91"/>
      <c r="C103" s="92"/>
      <c r="D103" s="101"/>
      <c r="E103" s="89">
        <f t="shared" si="4"/>
        <v>0</v>
      </c>
      <c r="F103" s="113"/>
      <c r="G103" s="114"/>
      <c r="H103" s="115"/>
    </row>
    <row r="104" spans="2:8" x14ac:dyDescent="0.25">
      <c r="B104" s="86"/>
      <c r="C104" s="87"/>
      <c r="D104" s="100"/>
      <c r="E104" s="89">
        <f t="shared" si="4"/>
        <v>0</v>
      </c>
      <c r="F104" s="113"/>
      <c r="G104" s="114"/>
      <c r="H104" s="115"/>
    </row>
    <row r="105" spans="2:8" x14ac:dyDescent="0.25">
      <c r="B105" s="86"/>
      <c r="C105" s="87"/>
      <c r="D105" s="100"/>
      <c r="E105" s="89">
        <f t="shared" si="4"/>
        <v>0</v>
      </c>
      <c r="F105" s="113"/>
      <c r="G105" s="114"/>
      <c r="H105" s="115"/>
    </row>
    <row r="106" spans="2:8" x14ac:dyDescent="0.25">
      <c r="B106" s="78" t="s">
        <v>40</v>
      </c>
      <c r="C106" s="78"/>
      <c r="D106" s="78"/>
      <c r="E106" s="102">
        <f>SUM(E99:E105)</f>
        <v>0</v>
      </c>
      <c r="F106" s="78"/>
      <c r="G106" s="78"/>
      <c r="H106" s="78"/>
    </row>
    <row r="107" spans="2:8" x14ac:dyDescent="0.25">
      <c r="C107" s="103"/>
      <c r="D107" s="103"/>
    </row>
    <row r="108" spans="2:8" ht="15.75" thickBot="1" x14ac:dyDescent="0.3">
      <c r="C108" s="104"/>
      <c r="D108" s="104"/>
    </row>
    <row r="109" spans="2:8" ht="15.75" thickTop="1" x14ac:dyDescent="0.25"/>
  </sheetData>
  <sheetProtection algorithmName="SHA-512" hashValue="OhVNOJV2Hzp+jIVjc/LNg0+aeWvkHiGB2cyaFE4qQLwHWYUljrq1JwoCsV7UC1nBy2QMCf8lpYB/Icy67Yilog==" saltValue="0s1MwAaXGZShnOBVqt8oRw==" spinCount="100000" sheet="1" objects="1" scenarios="1" selectLockedCells="1"/>
  <mergeCells count="20">
    <mergeCell ref="B97:F97"/>
    <mergeCell ref="B11:F11"/>
    <mergeCell ref="B28:F28"/>
    <mergeCell ref="C30:E30"/>
    <mergeCell ref="C2:E2"/>
    <mergeCell ref="C7:D7"/>
    <mergeCell ref="B10:F10"/>
    <mergeCell ref="B83:F83"/>
    <mergeCell ref="C4:D4"/>
    <mergeCell ref="C6:D6"/>
    <mergeCell ref="C8:D8"/>
    <mergeCell ref="C5:D5"/>
    <mergeCell ref="B64:G64"/>
    <mergeCell ref="F104:H104"/>
    <mergeCell ref="F105:H105"/>
    <mergeCell ref="F99:H99"/>
    <mergeCell ref="F100:H100"/>
    <mergeCell ref="F101:H101"/>
    <mergeCell ref="F102:H102"/>
    <mergeCell ref="F103:H103"/>
  </mergeCells>
  <dataValidations count="4">
    <dataValidation type="textLength" allowBlank="1" showInputMessage="1" showErrorMessage="1" errorTitle="KvK nummer" error="Dit is geen geldig KvK nummer. Een KvK nummer bestaat uit acht cijfers. Controleer uw KvK nummer en vul deze opnieuw in." sqref="C6:D6" xr:uid="{F389E5E1-3ACF-4E3A-AC4A-29557677B829}">
      <formula1>8</formula1>
      <formula2>8</formula2>
    </dataValidation>
    <dataValidation type="list" allowBlank="1" showInputMessage="1" showErrorMessage="1" sqref="C8:D8" xr:uid="{37B94742-462E-4672-BA7F-631C98A467F3}">
      <formula1>"Micro, Klein, Middel"</formula1>
    </dataValidation>
    <dataValidation type="list" allowBlank="1" showInputMessage="1" showErrorMessage="1" sqref="C5:D5" xr:uid="{D6AB95DC-5D4B-4695-B34C-DD410F675EB1}">
      <formula1>"Groningen,Drenthe,Friesland"</formula1>
    </dataValidation>
    <dataValidation type="list" allowBlank="1" showInputMessage="1" showErrorMessage="1" sqref="D66:D80" xr:uid="{36520ED1-BD89-4566-BDB1-78D3B0EE226C}">
      <formula1>"Externe partij, Verbonden onderneming, Partneronderneming, N.V.T."</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31B4AA5-B175-44FE-B2DF-27BB99F023DB}">
          <x14:formula1>
            <xm:f>Projectinformatie!$B$11:$B$20</xm:f>
          </x14:formula1>
          <xm:sqref>B32:B61 B66:B80 B85:B94 B99:B105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4BC4A-DC36-4E8E-A0B0-29C22339C2F6}">
  <sheetPr codeName="Blad4"/>
  <dimension ref="B1:J109"/>
  <sheetViews>
    <sheetView workbookViewId="0">
      <selection activeCell="C2" sqref="C2:E2"/>
    </sheetView>
  </sheetViews>
  <sheetFormatPr defaultColWidth="31.85546875" defaultRowHeight="15" x14ac:dyDescent="0.25"/>
  <cols>
    <col min="1" max="1" width="3.42578125" style="15" customWidth="1"/>
    <col min="2" max="3" width="31.85546875" style="15"/>
    <col min="4" max="4" width="32" style="15" customWidth="1"/>
    <col min="5" max="6" width="31.85546875" style="15"/>
    <col min="7" max="7" width="24.5703125" style="15" customWidth="1"/>
    <col min="8" max="16384" width="31.85546875" style="15"/>
  </cols>
  <sheetData>
    <row r="1" spans="2:7" x14ac:dyDescent="0.25">
      <c r="G1" s="55" t="s">
        <v>16</v>
      </c>
    </row>
    <row r="2" spans="2:7" ht="18.75" x14ac:dyDescent="0.3">
      <c r="B2" s="56" t="s">
        <v>54</v>
      </c>
      <c r="C2" s="119"/>
      <c r="D2" s="119"/>
      <c r="E2" s="119"/>
      <c r="G2" s="57" t="s">
        <v>18</v>
      </c>
    </row>
    <row r="3" spans="2:7" ht="15.75" x14ac:dyDescent="0.3">
      <c r="B3" s="58"/>
      <c r="C3" s="59"/>
      <c r="D3" s="59"/>
      <c r="E3" s="60"/>
      <c r="G3" s="61" t="s">
        <v>19</v>
      </c>
    </row>
    <row r="4" spans="2:7" ht="16.5" x14ac:dyDescent="0.3">
      <c r="B4" s="62" t="s">
        <v>20</v>
      </c>
      <c r="C4" s="122"/>
      <c r="D4" s="122"/>
      <c r="E4" s="60"/>
    </row>
    <row r="5" spans="2:7" ht="16.5" x14ac:dyDescent="0.3">
      <c r="B5" s="62" t="s">
        <v>21</v>
      </c>
      <c r="C5" s="123"/>
      <c r="D5" s="123"/>
      <c r="E5" s="60"/>
    </row>
    <row r="6" spans="2:7" ht="16.5" x14ac:dyDescent="0.3">
      <c r="B6" s="62" t="s">
        <v>22</v>
      </c>
      <c r="C6" s="120"/>
      <c r="D6" s="120"/>
      <c r="E6" s="60"/>
    </row>
    <row r="7" spans="2:7" ht="16.5" x14ac:dyDescent="0.3">
      <c r="B7" s="62" t="s">
        <v>23</v>
      </c>
      <c r="C7" s="120"/>
      <c r="D7" s="120"/>
      <c r="E7" s="60"/>
    </row>
    <row r="8" spans="2:7" ht="16.5" x14ac:dyDescent="0.3">
      <c r="B8" s="62" t="s">
        <v>24</v>
      </c>
      <c r="C8" s="123"/>
      <c r="D8" s="123"/>
      <c r="E8" s="63"/>
    </row>
    <row r="10" spans="2:7" ht="21" x14ac:dyDescent="0.35">
      <c r="B10" s="121" t="s">
        <v>25</v>
      </c>
      <c r="C10" s="121"/>
      <c r="D10" s="121"/>
      <c r="E10" s="121"/>
      <c r="F10" s="121"/>
    </row>
    <row r="11" spans="2:7" x14ac:dyDescent="0.25">
      <c r="B11" s="117" t="s">
        <v>26</v>
      </c>
      <c r="C11" s="117"/>
      <c r="D11" s="117"/>
      <c r="E11" s="117"/>
      <c r="F11" s="117"/>
    </row>
    <row r="12" spans="2:7" ht="15.75" thickBot="1" x14ac:dyDescent="0.3">
      <c r="B12" s="65"/>
      <c r="C12" s="65"/>
      <c r="D12" s="65"/>
      <c r="E12" s="65"/>
      <c r="F12" s="65"/>
    </row>
    <row r="13" spans="2:7" x14ac:dyDescent="0.25">
      <c r="B13" s="66" t="s">
        <v>27</v>
      </c>
      <c r="C13" s="67" t="s">
        <v>28</v>
      </c>
      <c r="D13" s="65"/>
      <c r="E13" s="66" t="s">
        <v>29</v>
      </c>
      <c r="F13" s="67" t="s">
        <v>28</v>
      </c>
    </row>
    <row r="14" spans="2:7" x14ac:dyDescent="0.25">
      <c r="B14" s="68" t="s">
        <v>30</v>
      </c>
      <c r="C14" s="69">
        <f>F62</f>
        <v>0</v>
      </c>
      <c r="D14" s="65"/>
      <c r="E14" s="68" t="str">
        <f>IF(Projectinformatie!B11="","",Projectinformatie!B11)</f>
        <v/>
      </c>
      <c r="F14" s="70">
        <f t="shared" ref="F14:F23" si="0">SUMIF($B$32:$B$61,E14,$F$32:$F$61)+SUMIF($B$66:$B$80,E14,$I$66:$I$80)+SUMIF($B$85:$B$94,E14,$I$85:$I$94)+SUMIF($B$99:$B$105,E14,$E$99:$E$105)</f>
        <v>0</v>
      </c>
    </row>
    <row r="15" spans="2:7" x14ac:dyDescent="0.25">
      <c r="B15" s="68" t="s">
        <v>31</v>
      </c>
      <c r="C15" s="69">
        <f>I81</f>
        <v>0</v>
      </c>
      <c r="D15" s="65"/>
      <c r="E15" s="68" t="str">
        <f>IF(Projectinformatie!B12="","",Projectinformatie!B12)</f>
        <v/>
      </c>
      <c r="F15" s="70">
        <f t="shared" si="0"/>
        <v>0</v>
      </c>
    </row>
    <row r="16" spans="2:7" x14ac:dyDescent="0.25">
      <c r="B16" s="68" t="s">
        <v>32</v>
      </c>
      <c r="C16" s="69">
        <f>I95</f>
        <v>0</v>
      </c>
      <c r="D16" s="65"/>
      <c r="E16" s="68" t="str">
        <f>IF(Projectinformatie!B13="","",Projectinformatie!B13)</f>
        <v/>
      </c>
      <c r="F16" s="70">
        <f t="shared" si="0"/>
        <v>0</v>
      </c>
    </row>
    <row r="17" spans="2:6" x14ac:dyDescent="0.25">
      <c r="B17" s="68" t="s">
        <v>33</v>
      </c>
      <c r="C17" s="69">
        <f>E106</f>
        <v>0</v>
      </c>
      <c r="D17" s="65"/>
      <c r="E17" s="68" t="str">
        <f>IF(Projectinformatie!B14="","",Projectinformatie!B14)</f>
        <v/>
      </c>
      <c r="F17" s="70">
        <f t="shared" si="0"/>
        <v>0</v>
      </c>
    </row>
    <row r="18" spans="2:6" x14ac:dyDescent="0.25">
      <c r="B18" s="68"/>
      <c r="C18" s="69"/>
      <c r="D18" s="65"/>
      <c r="E18" s="68" t="str">
        <f>IF(Projectinformatie!B15="","",Projectinformatie!B15)</f>
        <v/>
      </c>
      <c r="F18" s="70">
        <f t="shared" si="0"/>
        <v>0</v>
      </c>
    </row>
    <row r="19" spans="2:6" x14ac:dyDescent="0.25">
      <c r="B19" s="68"/>
      <c r="C19" s="69"/>
      <c r="D19" s="65"/>
      <c r="E19" s="68" t="str">
        <f>IF(Projectinformatie!B16="","",Projectinformatie!B16)</f>
        <v/>
      </c>
      <c r="F19" s="70">
        <f t="shared" si="0"/>
        <v>0</v>
      </c>
    </row>
    <row r="20" spans="2:6" x14ac:dyDescent="0.25">
      <c r="B20" s="68"/>
      <c r="C20" s="69"/>
      <c r="D20" s="65"/>
      <c r="E20" s="68" t="str">
        <f>IF(Projectinformatie!B17="","",Projectinformatie!B17)</f>
        <v/>
      </c>
      <c r="F20" s="70">
        <f t="shared" si="0"/>
        <v>0</v>
      </c>
    </row>
    <row r="21" spans="2:6" x14ac:dyDescent="0.25">
      <c r="B21" s="68"/>
      <c r="C21" s="69"/>
      <c r="D21" s="65"/>
      <c r="E21" s="68" t="str">
        <f>IF(Projectinformatie!B18="","",Projectinformatie!B18)</f>
        <v/>
      </c>
      <c r="F21" s="70">
        <f t="shared" si="0"/>
        <v>0</v>
      </c>
    </row>
    <row r="22" spans="2:6" x14ac:dyDescent="0.25">
      <c r="B22" s="68"/>
      <c r="C22" s="69"/>
      <c r="D22" s="65"/>
      <c r="E22" s="68" t="str">
        <f>IF(Projectinformatie!B19="","",Projectinformatie!B19)</f>
        <v/>
      </c>
      <c r="F22" s="70">
        <f t="shared" si="0"/>
        <v>0</v>
      </c>
    </row>
    <row r="23" spans="2:6" ht="15.75" thickBot="1" x14ac:dyDescent="0.3">
      <c r="B23" s="71"/>
      <c r="C23" s="72"/>
      <c r="D23" s="65"/>
      <c r="E23" s="71" t="str">
        <f>IF(Projectinformatie!B20="","",Projectinformatie!B20)</f>
        <v/>
      </c>
      <c r="F23" s="73">
        <f t="shared" si="0"/>
        <v>0</v>
      </c>
    </row>
    <row r="24" spans="2:6" ht="16.5" thickTop="1" thickBot="1" x14ac:dyDescent="0.3">
      <c r="B24" s="74" t="s">
        <v>34</v>
      </c>
      <c r="C24" s="75">
        <f>SUM(C14:C23)</f>
        <v>0</v>
      </c>
      <c r="D24" s="65"/>
      <c r="E24" s="74" t="s">
        <v>34</v>
      </c>
      <c r="F24" s="75">
        <f>SUM(F14:F23)</f>
        <v>0</v>
      </c>
    </row>
    <row r="25" spans="2:6" x14ac:dyDescent="0.25">
      <c r="B25" s="65"/>
      <c r="C25" s="76"/>
      <c r="D25" s="65"/>
      <c r="E25" s="65"/>
      <c r="F25" s="65"/>
    </row>
    <row r="26" spans="2:6" ht="16.5" customHeight="1" x14ac:dyDescent="0.25">
      <c r="B26" s="65"/>
      <c r="C26" s="76"/>
      <c r="D26" s="65"/>
      <c r="E26" s="65"/>
      <c r="F26" s="65"/>
    </row>
    <row r="28" spans="2:6" ht="21" x14ac:dyDescent="0.35">
      <c r="B28" s="118" t="s">
        <v>35</v>
      </c>
      <c r="C28" s="118"/>
      <c r="D28" s="118"/>
      <c r="E28" s="118"/>
      <c r="F28" s="118"/>
    </row>
    <row r="29" spans="2:6" ht="21" x14ac:dyDescent="0.35">
      <c r="B29" s="77"/>
      <c r="C29" s="77"/>
      <c r="D29" s="77"/>
      <c r="E29" s="77"/>
      <c r="F29" s="77"/>
    </row>
    <row r="30" spans="2:6" ht="21" x14ac:dyDescent="0.35">
      <c r="B30" s="65"/>
      <c r="C30" s="116" t="s">
        <v>36</v>
      </c>
      <c r="D30" s="116"/>
      <c r="E30" s="116"/>
      <c r="F30" s="64"/>
    </row>
    <row r="31" spans="2:6" x14ac:dyDescent="0.25">
      <c r="B31" s="78" t="s">
        <v>29</v>
      </c>
      <c r="C31" s="78" t="s">
        <v>37</v>
      </c>
      <c r="D31" s="78" t="s">
        <v>38</v>
      </c>
      <c r="E31" s="78" t="s">
        <v>39</v>
      </c>
      <c r="F31" s="78" t="s">
        <v>28</v>
      </c>
    </row>
    <row r="32" spans="2:6" x14ac:dyDescent="0.25">
      <c r="B32" s="79"/>
      <c r="C32" s="80"/>
      <c r="D32" s="80"/>
      <c r="E32" s="80"/>
      <c r="F32" s="81">
        <f>E32*60</f>
        <v>0</v>
      </c>
    </row>
    <row r="33" spans="2:6" x14ac:dyDescent="0.25">
      <c r="B33" s="79"/>
      <c r="C33" s="80"/>
      <c r="D33" s="80"/>
      <c r="E33" s="80"/>
      <c r="F33" s="81">
        <f t="shared" ref="F33:F61" si="1">E33*60</f>
        <v>0</v>
      </c>
    </row>
    <row r="34" spans="2:6" x14ac:dyDescent="0.25">
      <c r="B34" s="79"/>
      <c r="C34" s="80"/>
      <c r="D34" s="80"/>
      <c r="E34" s="80"/>
      <c r="F34" s="81">
        <f t="shared" si="1"/>
        <v>0</v>
      </c>
    </row>
    <row r="35" spans="2:6" x14ac:dyDescent="0.25">
      <c r="B35" s="79"/>
      <c r="C35" s="80"/>
      <c r="D35" s="80"/>
      <c r="E35" s="80"/>
      <c r="F35" s="81">
        <f t="shared" si="1"/>
        <v>0</v>
      </c>
    </row>
    <row r="36" spans="2:6" x14ac:dyDescent="0.25">
      <c r="B36" s="79"/>
      <c r="C36" s="80"/>
      <c r="D36" s="80"/>
      <c r="E36" s="80"/>
      <c r="F36" s="81">
        <f t="shared" si="1"/>
        <v>0</v>
      </c>
    </row>
    <row r="37" spans="2:6" x14ac:dyDescent="0.25">
      <c r="B37" s="79"/>
      <c r="C37" s="80"/>
      <c r="D37" s="80"/>
      <c r="E37" s="80"/>
      <c r="F37" s="81">
        <f t="shared" si="1"/>
        <v>0</v>
      </c>
    </row>
    <row r="38" spans="2:6" x14ac:dyDescent="0.25">
      <c r="B38" s="79"/>
      <c r="C38" s="80"/>
      <c r="D38" s="80"/>
      <c r="E38" s="80"/>
      <c r="F38" s="81">
        <f t="shared" si="1"/>
        <v>0</v>
      </c>
    </row>
    <row r="39" spans="2:6" x14ac:dyDescent="0.25">
      <c r="B39" s="79"/>
      <c r="C39" s="80"/>
      <c r="D39" s="80"/>
      <c r="E39" s="80"/>
      <c r="F39" s="81">
        <f t="shared" si="1"/>
        <v>0</v>
      </c>
    </row>
    <row r="40" spans="2:6" x14ac:dyDescent="0.25">
      <c r="B40" s="79"/>
      <c r="C40" s="80"/>
      <c r="D40" s="80"/>
      <c r="E40" s="80"/>
      <c r="F40" s="81">
        <f t="shared" si="1"/>
        <v>0</v>
      </c>
    </row>
    <row r="41" spans="2:6" x14ac:dyDescent="0.25">
      <c r="B41" s="79"/>
      <c r="C41" s="80"/>
      <c r="D41" s="80"/>
      <c r="E41" s="80"/>
      <c r="F41" s="81">
        <f t="shared" si="1"/>
        <v>0</v>
      </c>
    </row>
    <row r="42" spans="2:6" x14ac:dyDescent="0.25">
      <c r="B42" s="79"/>
      <c r="C42" s="80"/>
      <c r="D42" s="80"/>
      <c r="E42" s="80"/>
      <c r="F42" s="81">
        <f t="shared" si="1"/>
        <v>0</v>
      </c>
    </row>
    <row r="43" spans="2:6" x14ac:dyDescent="0.25">
      <c r="B43" s="79"/>
      <c r="C43" s="80"/>
      <c r="D43" s="80"/>
      <c r="E43" s="80"/>
      <c r="F43" s="81">
        <f t="shared" si="1"/>
        <v>0</v>
      </c>
    </row>
    <row r="44" spans="2:6" x14ac:dyDescent="0.25">
      <c r="B44" s="79"/>
      <c r="C44" s="80"/>
      <c r="D44" s="80"/>
      <c r="E44" s="80"/>
      <c r="F44" s="81">
        <f t="shared" si="1"/>
        <v>0</v>
      </c>
    </row>
    <row r="45" spans="2:6" x14ac:dyDescent="0.25">
      <c r="B45" s="79"/>
      <c r="C45" s="80"/>
      <c r="D45" s="80"/>
      <c r="E45" s="80"/>
      <c r="F45" s="81">
        <f t="shared" si="1"/>
        <v>0</v>
      </c>
    </row>
    <row r="46" spans="2:6" x14ac:dyDescent="0.25">
      <c r="B46" s="79"/>
      <c r="C46" s="80"/>
      <c r="D46" s="80"/>
      <c r="E46" s="80"/>
      <c r="F46" s="81">
        <f t="shared" si="1"/>
        <v>0</v>
      </c>
    </row>
    <row r="47" spans="2:6" x14ac:dyDescent="0.25">
      <c r="B47" s="79"/>
      <c r="C47" s="80"/>
      <c r="D47" s="80"/>
      <c r="E47" s="80"/>
      <c r="F47" s="81">
        <f t="shared" si="1"/>
        <v>0</v>
      </c>
    </row>
    <row r="48" spans="2:6" x14ac:dyDescent="0.25">
      <c r="B48" s="79"/>
      <c r="C48" s="80"/>
      <c r="D48" s="80"/>
      <c r="E48" s="80"/>
      <c r="F48" s="81">
        <f t="shared" si="1"/>
        <v>0</v>
      </c>
    </row>
    <row r="49" spans="2:9" x14ac:dyDescent="0.25">
      <c r="B49" s="79"/>
      <c r="C49" s="80"/>
      <c r="D49" s="80"/>
      <c r="E49" s="80"/>
      <c r="F49" s="81">
        <f t="shared" si="1"/>
        <v>0</v>
      </c>
    </row>
    <row r="50" spans="2:9" x14ac:dyDescent="0.25">
      <c r="B50" s="79"/>
      <c r="C50" s="80"/>
      <c r="D50" s="80"/>
      <c r="E50" s="80"/>
      <c r="F50" s="81">
        <f t="shared" si="1"/>
        <v>0</v>
      </c>
    </row>
    <row r="51" spans="2:9" x14ac:dyDescent="0.25">
      <c r="B51" s="79"/>
      <c r="C51" s="82"/>
      <c r="D51" s="82"/>
      <c r="E51" s="82"/>
      <c r="F51" s="81">
        <f t="shared" si="1"/>
        <v>0</v>
      </c>
    </row>
    <row r="52" spans="2:9" x14ac:dyDescent="0.25">
      <c r="B52" s="79"/>
      <c r="C52" s="80"/>
      <c r="D52" s="80"/>
      <c r="E52" s="80"/>
      <c r="F52" s="81">
        <f t="shared" si="1"/>
        <v>0</v>
      </c>
    </row>
    <row r="53" spans="2:9" x14ac:dyDescent="0.25">
      <c r="B53" s="79"/>
      <c r="C53" s="80"/>
      <c r="D53" s="80"/>
      <c r="E53" s="80"/>
      <c r="F53" s="81">
        <f t="shared" si="1"/>
        <v>0</v>
      </c>
    </row>
    <row r="54" spans="2:9" x14ac:dyDescent="0.25">
      <c r="B54" s="79"/>
      <c r="C54" s="80"/>
      <c r="D54" s="80"/>
      <c r="E54" s="80"/>
      <c r="F54" s="81">
        <f t="shared" si="1"/>
        <v>0</v>
      </c>
    </row>
    <row r="55" spans="2:9" x14ac:dyDescent="0.25">
      <c r="B55" s="79"/>
      <c r="C55" s="80"/>
      <c r="D55" s="80"/>
      <c r="E55" s="80"/>
      <c r="F55" s="81">
        <f t="shared" si="1"/>
        <v>0</v>
      </c>
    </row>
    <row r="56" spans="2:9" x14ac:dyDescent="0.25">
      <c r="B56" s="79"/>
      <c r="C56" s="80"/>
      <c r="D56" s="80"/>
      <c r="E56" s="80"/>
      <c r="F56" s="81">
        <f t="shared" si="1"/>
        <v>0</v>
      </c>
    </row>
    <row r="57" spans="2:9" x14ac:dyDescent="0.25">
      <c r="B57" s="79"/>
      <c r="C57" s="80"/>
      <c r="D57" s="80"/>
      <c r="E57" s="80"/>
      <c r="F57" s="81">
        <f t="shared" si="1"/>
        <v>0</v>
      </c>
    </row>
    <row r="58" spans="2:9" x14ac:dyDescent="0.25">
      <c r="B58" s="79"/>
      <c r="C58" s="80"/>
      <c r="D58" s="80"/>
      <c r="E58" s="80"/>
      <c r="F58" s="81">
        <f t="shared" si="1"/>
        <v>0</v>
      </c>
    </row>
    <row r="59" spans="2:9" x14ac:dyDescent="0.25">
      <c r="B59" s="79"/>
      <c r="C59" s="80"/>
      <c r="D59" s="80"/>
      <c r="E59" s="80"/>
      <c r="F59" s="81">
        <f t="shared" si="1"/>
        <v>0</v>
      </c>
    </row>
    <row r="60" spans="2:9" x14ac:dyDescent="0.25">
      <c r="B60" s="79"/>
      <c r="C60" s="80"/>
      <c r="D60" s="80"/>
      <c r="E60" s="80"/>
      <c r="F60" s="81">
        <f t="shared" si="1"/>
        <v>0</v>
      </c>
    </row>
    <row r="61" spans="2:9" x14ac:dyDescent="0.25">
      <c r="B61" s="79"/>
      <c r="C61" s="80"/>
      <c r="D61" s="80"/>
      <c r="E61" s="80"/>
      <c r="F61" s="81">
        <f t="shared" si="1"/>
        <v>0</v>
      </c>
    </row>
    <row r="62" spans="2:9" x14ac:dyDescent="0.25">
      <c r="B62" s="78" t="s">
        <v>40</v>
      </c>
      <c r="C62" s="83"/>
      <c r="D62" s="83"/>
      <c r="E62" s="83"/>
      <c r="F62" s="84">
        <f>SUM(F32:F61)</f>
        <v>0</v>
      </c>
    </row>
    <row r="64" spans="2:9" ht="18.75" x14ac:dyDescent="0.3">
      <c r="B64" s="116" t="s">
        <v>41</v>
      </c>
      <c r="C64" s="116"/>
      <c r="D64" s="116"/>
      <c r="E64" s="116"/>
      <c r="F64" s="116"/>
      <c r="G64" s="116"/>
      <c r="H64" s="65"/>
      <c r="I64" s="65"/>
    </row>
    <row r="65" spans="2:10" ht="45" x14ac:dyDescent="0.25">
      <c r="B65" s="78" t="s">
        <v>29</v>
      </c>
      <c r="C65" s="78" t="s">
        <v>42</v>
      </c>
      <c r="D65" s="85" t="s">
        <v>75</v>
      </c>
      <c r="E65" s="85" t="s">
        <v>74</v>
      </c>
      <c r="F65" s="85" t="s">
        <v>76</v>
      </c>
      <c r="G65" s="78" t="s">
        <v>43</v>
      </c>
      <c r="H65" s="78" t="s">
        <v>44</v>
      </c>
      <c r="I65" s="78" t="s">
        <v>28</v>
      </c>
      <c r="J65" s="78" t="s">
        <v>45</v>
      </c>
    </row>
    <row r="66" spans="2:10" x14ac:dyDescent="0.25">
      <c r="B66" s="86"/>
      <c r="C66" s="87"/>
      <c r="D66" s="86"/>
      <c r="E66" s="87"/>
      <c r="F66" s="87"/>
      <c r="G66" s="87"/>
      <c r="H66" s="88"/>
      <c r="I66" s="89">
        <f>G66*H66</f>
        <v>0</v>
      </c>
      <c r="J66" s="90"/>
    </row>
    <row r="67" spans="2:10" x14ac:dyDescent="0.25">
      <c r="B67" s="86"/>
      <c r="C67" s="87"/>
      <c r="D67" s="86"/>
      <c r="E67" s="87"/>
      <c r="F67" s="87"/>
      <c r="G67" s="87"/>
      <c r="H67" s="88"/>
      <c r="I67" s="89">
        <f t="shared" ref="I67:I80" si="2">G67*H67</f>
        <v>0</v>
      </c>
      <c r="J67" s="90"/>
    </row>
    <row r="68" spans="2:10" x14ac:dyDescent="0.25">
      <c r="B68" s="86"/>
      <c r="C68" s="87"/>
      <c r="D68" s="86"/>
      <c r="E68" s="87"/>
      <c r="F68" s="87"/>
      <c r="G68" s="87"/>
      <c r="H68" s="88"/>
      <c r="I68" s="89">
        <f t="shared" si="2"/>
        <v>0</v>
      </c>
      <c r="J68" s="90"/>
    </row>
    <row r="69" spans="2:10" x14ac:dyDescent="0.25">
      <c r="B69" s="86"/>
      <c r="C69" s="87"/>
      <c r="D69" s="86"/>
      <c r="E69" s="87"/>
      <c r="F69" s="87"/>
      <c r="G69" s="87"/>
      <c r="H69" s="88"/>
      <c r="I69" s="89">
        <f t="shared" si="2"/>
        <v>0</v>
      </c>
      <c r="J69" s="90"/>
    </row>
    <row r="70" spans="2:10" x14ac:dyDescent="0.25">
      <c r="B70" s="91"/>
      <c r="C70" s="92"/>
      <c r="D70" s="86"/>
      <c r="E70" s="92"/>
      <c r="F70" s="92"/>
      <c r="G70" s="92"/>
      <c r="H70" s="93"/>
      <c r="I70" s="89">
        <f t="shared" si="2"/>
        <v>0</v>
      </c>
      <c r="J70" s="90"/>
    </row>
    <row r="71" spans="2:10" x14ac:dyDescent="0.25">
      <c r="B71" s="86"/>
      <c r="C71" s="87"/>
      <c r="D71" s="86"/>
      <c r="E71" s="87"/>
      <c r="F71" s="87"/>
      <c r="G71" s="87"/>
      <c r="H71" s="88"/>
      <c r="I71" s="89">
        <f t="shared" si="2"/>
        <v>0</v>
      </c>
      <c r="J71" s="90"/>
    </row>
    <row r="72" spans="2:10" x14ac:dyDescent="0.25">
      <c r="B72" s="86"/>
      <c r="C72" s="87"/>
      <c r="D72" s="86"/>
      <c r="E72" s="87"/>
      <c r="F72" s="87"/>
      <c r="G72" s="87"/>
      <c r="H72" s="88"/>
      <c r="I72" s="89">
        <f t="shared" si="2"/>
        <v>0</v>
      </c>
      <c r="J72" s="90"/>
    </row>
    <row r="73" spans="2:10" x14ac:dyDescent="0.25">
      <c r="B73" s="86"/>
      <c r="C73" s="87"/>
      <c r="D73" s="86"/>
      <c r="E73" s="87"/>
      <c r="F73" s="87"/>
      <c r="G73" s="87"/>
      <c r="H73" s="88"/>
      <c r="I73" s="89">
        <f t="shared" si="2"/>
        <v>0</v>
      </c>
      <c r="J73" s="90"/>
    </row>
    <row r="74" spans="2:10" x14ac:dyDescent="0.25">
      <c r="B74" s="86"/>
      <c r="C74" s="87"/>
      <c r="D74" s="86"/>
      <c r="E74" s="87"/>
      <c r="F74" s="87"/>
      <c r="G74" s="87"/>
      <c r="H74" s="88"/>
      <c r="I74" s="89">
        <f t="shared" si="2"/>
        <v>0</v>
      </c>
      <c r="J74" s="90"/>
    </row>
    <row r="75" spans="2:10" x14ac:dyDescent="0.25">
      <c r="B75" s="86"/>
      <c r="C75" s="87"/>
      <c r="D75" s="86"/>
      <c r="E75" s="87"/>
      <c r="F75" s="87"/>
      <c r="G75" s="87"/>
      <c r="H75" s="88"/>
      <c r="I75" s="89">
        <f t="shared" si="2"/>
        <v>0</v>
      </c>
      <c r="J75" s="90"/>
    </row>
    <row r="76" spans="2:10" x14ac:dyDescent="0.25">
      <c r="B76" s="86"/>
      <c r="C76" s="87"/>
      <c r="D76" s="86"/>
      <c r="E76" s="87"/>
      <c r="F76" s="87"/>
      <c r="G76" s="87"/>
      <c r="H76" s="88"/>
      <c r="I76" s="89">
        <f t="shared" si="2"/>
        <v>0</v>
      </c>
      <c r="J76" s="90"/>
    </row>
    <row r="77" spans="2:10" x14ac:dyDescent="0.25">
      <c r="B77" s="86"/>
      <c r="C77" s="87"/>
      <c r="D77" s="86"/>
      <c r="E77" s="87"/>
      <c r="F77" s="87"/>
      <c r="G77" s="87"/>
      <c r="H77" s="88"/>
      <c r="I77" s="89">
        <f t="shared" si="2"/>
        <v>0</v>
      </c>
      <c r="J77" s="90"/>
    </row>
    <row r="78" spans="2:10" x14ac:dyDescent="0.25">
      <c r="B78" s="86"/>
      <c r="C78" s="87"/>
      <c r="D78" s="86"/>
      <c r="E78" s="87"/>
      <c r="F78" s="87"/>
      <c r="G78" s="87"/>
      <c r="H78" s="88"/>
      <c r="I78" s="89">
        <f t="shared" si="2"/>
        <v>0</v>
      </c>
      <c r="J78" s="90"/>
    </row>
    <row r="79" spans="2:10" x14ac:dyDescent="0.25">
      <c r="B79" s="86"/>
      <c r="C79" s="87"/>
      <c r="D79" s="86"/>
      <c r="E79" s="87"/>
      <c r="F79" s="87"/>
      <c r="G79" s="87"/>
      <c r="H79" s="88"/>
      <c r="I79" s="89">
        <f t="shared" si="2"/>
        <v>0</v>
      </c>
      <c r="J79" s="90"/>
    </row>
    <row r="80" spans="2:10" x14ac:dyDescent="0.25">
      <c r="B80" s="86"/>
      <c r="C80" s="87"/>
      <c r="D80" s="86"/>
      <c r="E80" s="87"/>
      <c r="F80" s="87"/>
      <c r="G80" s="87"/>
      <c r="H80" s="88"/>
      <c r="I80" s="89">
        <f t="shared" si="2"/>
        <v>0</v>
      </c>
      <c r="J80" s="90"/>
    </row>
    <row r="81" spans="2:10" x14ac:dyDescent="0.25">
      <c r="B81" s="78" t="s">
        <v>40</v>
      </c>
      <c r="C81" s="83"/>
      <c r="D81" s="83"/>
      <c r="E81" s="83"/>
      <c r="F81" s="83"/>
      <c r="G81" s="83"/>
      <c r="H81" s="83"/>
      <c r="I81" s="84">
        <f>SUM(I66:I80)</f>
        <v>0</v>
      </c>
      <c r="J81" s="83"/>
    </row>
    <row r="83" spans="2:10" ht="18.75" x14ac:dyDescent="0.3">
      <c r="B83" s="116" t="s">
        <v>32</v>
      </c>
      <c r="C83" s="116"/>
      <c r="D83" s="116"/>
      <c r="E83" s="116"/>
      <c r="F83" s="116"/>
      <c r="G83" s="65"/>
      <c r="H83" s="65"/>
      <c r="I83" s="65"/>
    </row>
    <row r="84" spans="2:10" ht="30" x14ac:dyDescent="0.25">
      <c r="B84" s="78" t="s">
        <v>29</v>
      </c>
      <c r="C84" s="78" t="s">
        <v>42</v>
      </c>
      <c r="D84" s="85" t="s">
        <v>46</v>
      </c>
      <c r="E84" s="85" t="s">
        <v>47</v>
      </c>
      <c r="F84" s="85" t="s">
        <v>48</v>
      </c>
      <c r="G84" s="85" t="s">
        <v>49</v>
      </c>
      <c r="H84" s="85" t="s">
        <v>50</v>
      </c>
      <c r="I84" s="85" t="s">
        <v>28</v>
      </c>
    </row>
    <row r="85" spans="2:10" x14ac:dyDescent="0.25">
      <c r="B85" s="86"/>
      <c r="C85" s="87"/>
      <c r="D85" s="88"/>
      <c r="E85" s="88"/>
      <c r="F85" s="87"/>
      <c r="G85" s="87"/>
      <c r="H85" s="94"/>
      <c r="I85" s="89" t="str">
        <f>IF(B85="","",IFERROR((D85-E85)*(G85/F85)*H85,"Onjuist ingevuld"))</f>
        <v/>
      </c>
    </row>
    <row r="86" spans="2:10" x14ac:dyDescent="0.25">
      <c r="B86" s="86"/>
      <c r="C86" s="87"/>
      <c r="D86" s="88"/>
      <c r="E86" s="88"/>
      <c r="F86" s="87"/>
      <c r="G86" s="87"/>
      <c r="H86" s="94"/>
      <c r="I86" s="89" t="str">
        <f t="shared" ref="I86:I94" si="3">IF(B86="","",IFERROR((D86-E86)*(G86/F86)*H86,"Onjuist ingevuld"))</f>
        <v/>
      </c>
    </row>
    <row r="87" spans="2:10" x14ac:dyDescent="0.25">
      <c r="B87" s="86"/>
      <c r="C87" s="87"/>
      <c r="D87" s="88"/>
      <c r="E87" s="88"/>
      <c r="F87" s="87"/>
      <c r="G87" s="87"/>
      <c r="H87" s="94"/>
      <c r="I87" s="89" t="str">
        <f t="shared" si="3"/>
        <v/>
      </c>
    </row>
    <row r="88" spans="2:10" x14ac:dyDescent="0.25">
      <c r="B88" s="86"/>
      <c r="C88" s="87"/>
      <c r="D88" s="88"/>
      <c r="E88" s="88"/>
      <c r="F88" s="87"/>
      <c r="G88" s="87"/>
      <c r="H88" s="94"/>
      <c r="I88" s="89" t="str">
        <f t="shared" si="3"/>
        <v/>
      </c>
    </row>
    <row r="89" spans="2:10" x14ac:dyDescent="0.25">
      <c r="B89" s="91"/>
      <c r="C89" s="92"/>
      <c r="D89" s="93"/>
      <c r="E89" s="93"/>
      <c r="F89" s="92"/>
      <c r="G89" s="92"/>
      <c r="H89" s="95"/>
      <c r="I89" s="89" t="str">
        <f t="shared" si="3"/>
        <v/>
      </c>
    </row>
    <row r="90" spans="2:10" x14ac:dyDescent="0.25">
      <c r="B90" s="86"/>
      <c r="C90" s="87"/>
      <c r="D90" s="88"/>
      <c r="E90" s="88"/>
      <c r="F90" s="87"/>
      <c r="G90" s="87"/>
      <c r="H90" s="94"/>
      <c r="I90" s="89" t="str">
        <f t="shared" si="3"/>
        <v/>
      </c>
    </row>
    <row r="91" spans="2:10" x14ac:dyDescent="0.25">
      <c r="B91" s="86"/>
      <c r="C91" s="87"/>
      <c r="D91" s="88"/>
      <c r="E91" s="88"/>
      <c r="F91" s="87"/>
      <c r="G91" s="87"/>
      <c r="H91" s="94"/>
      <c r="I91" s="89" t="str">
        <f t="shared" si="3"/>
        <v/>
      </c>
    </row>
    <row r="92" spans="2:10" x14ac:dyDescent="0.25">
      <c r="B92" s="86"/>
      <c r="C92" s="87"/>
      <c r="D92" s="88"/>
      <c r="E92" s="88"/>
      <c r="F92" s="87"/>
      <c r="G92" s="87"/>
      <c r="H92" s="94"/>
      <c r="I92" s="89" t="str">
        <f t="shared" si="3"/>
        <v/>
      </c>
    </row>
    <row r="93" spans="2:10" x14ac:dyDescent="0.25">
      <c r="B93" s="86"/>
      <c r="C93" s="87"/>
      <c r="D93" s="88"/>
      <c r="E93" s="88"/>
      <c r="F93" s="87"/>
      <c r="G93" s="87"/>
      <c r="H93" s="94"/>
      <c r="I93" s="89" t="str">
        <f t="shared" si="3"/>
        <v/>
      </c>
    </row>
    <row r="94" spans="2:10" ht="15.75" thickBot="1" x14ac:dyDescent="0.3">
      <c r="B94" s="96"/>
      <c r="C94" s="97"/>
      <c r="D94" s="98"/>
      <c r="E94" s="98"/>
      <c r="F94" s="97"/>
      <c r="G94" s="97"/>
      <c r="H94" s="99"/>
      <c r="I94" s="89" t="str">
        <f t="shared" si="3"/>
        <v/>
      </c>
    </row>
    <row r="95" spans="2:10" ht="15.75" thickTop="1" x14ac:dyDescent="0.25">
      <c r="B95" s="78" t="s">
        <v>40</v>
      </c>
      <c r="C95" s="78"/>
      <c r="D95" s="78"/>
      <c r="E95" s="78"/>
      <c r="F95" s="78"/>
      <c r="G95" s="78"/>
      <c r="H95" s="78"/>
      <c r="I95" s="84">
        <f>SUM(I85:I94)</f>
        <v>0</v>
      </c>
    </row>
    <row r="97" spans="2:8" ht="18.75" x14ac:dyDescent="0.3">
      <c r="B97" s="116" t="s">
        <v>51</v>
      </c>
      <c r="C97" s="116"/>
      <c r="D97" s="116"/>
      <c r="E97" s="116"/>
      <c r="F97" s="116"/>
      <c r="G97" s="65"/>
      <c r="H97" s="65"/>
    </row>
    <row r="98" spans="2:8" x14ac:dyDescent="0.25">
      <c r="B98" s="78" t="s">
        <v>29</v>
      </c>
      <c r="C98" s="78" t="s">
        <v>42</v>
      </c>
      <c r="D98" s="78" t="s">
        <v>52</v>
      </c>
      <c r="E98" s="78" t="s">
        <v>28</v>
      </c>
      <c r="F98" s="78" t="s">
        <v>53</v>
      </c>
      <c r="G98" s="78"/>
      <c r="H98" s="78"/>
    </row>
    <row r="99" spans="2:8" x14ac:dyDescent="0.25">
      <c r="B99" s="86"/>
      <c r="C99" s="87"/>
      <c r="D99" s="100"/>
      <c r="E99" s="89">
        <f>D99</f>
        <v>0</v>
      </c>
      <c r="F99" s="113"/>
      <c r="G99" s="114"/>
      <c r="H99" s="115"/>
    </row>
    <row r="100" spans="2:8" x14ac:dyDescent="0.25">
      <c r="B100" s="86"/>
      <c r="C100" s="87"/>
      <c r="D100" s="100"/>
      <c r="E100" s="89">
        <f t="shared" ref="E100:E105" si="4">D100</f>
        <v>0</v>
      </c>
      <c r="F100" s="113"/>
      <c r="G100" s="114"/>
      <c r="H100" s="115"/>
    </row>
    <row r="101" spans="2:8" x14ac:dyDescent="0.25">
      <c r="B101" s="86"/>
      <c r="C101" s="87"/>
      <c r="D101" s="100"/>
      <c r="E101" s="89">
        <f t="shared" si="4"/>
        <v>0</v>
      </c>
      <c r="F101" s="113"/>
      <c r="G101" s="114"/>
      <c r="H101" s="115"/>
    </row>
    <row r="102" spans="2:8" x14ac:dyDescent="0.25">
      <c r="B102" s="86"/>
      <c r="C102" s="87"/>
      <c r="D102" s="100"/>
      <c r="E102" s="89">
        <f t="shared" si="4"/>
        <v>0</v>
      </c>
      <c r="F102" s="113"/>
      <c r="G102" s="114"/>
      <c r="H102" s="115"/>
    </row>
    <row r="103" spans="2:8" x14ac:dyDescent="0.25">
      <c r="B103" s="91"/>
      <c r="C103" s="92"/>
      <c r="D103" s="101"/>
      <c r="E103" s="89">
        <f t="shared" si="4"/>
        <v>0</v>
      </c>
      <c r="F103" s="113"/>
      <c r="G103" s="114"/>
      <c r="H103" s="115"/>
    </row>
    <row r="104" spans="2:8" x14ac:dyDescent="0.25">
      <c r="B104" s="86"/>
      <c r="C104" s="87"/>
      <c r="D104" s="100"/>
      <c r="E104" s="89">
        <f t="shared" si="4"/>
        <v>0</v>
      </c>
      <c r="F104" s="113"/>
      <c r="G104" s="114"/>
      <c r="H104" s="115"/>
    </row>
    <row r="105" spans="2:8" x14ac:dyDescent="0.25">
      <c r="B105" s="86"/>
      <c r="C105" s="87"/>
      <c r="D105" s="100"/>
      <c r="E105" s="89">
        <f t="shared" si="4"/>
        <v>0</v>
      </c>
      <c r="F105" s="113"/>
      <c r="G105" s="114"/>
      <c r="H105" s="115"/>
    </row>
    <row r="106" spans="2:8" x14ac:dyDescent="0.25">
      <c r="B106" s="78" t="s">
        <v>40</v>
      </c>
      <c r="C106" s="78"/>
      <c r="D106" s="78"/>
      <c r="E106" s="102">
        <f>SUM(E99:E105)</f>
        <v>0</v>
      </c>
      <c r="F106" s="78"/>
      <c r="G106" s="78"/>
      <c r="H106" s="78"/>
    </row>
    <row r="107" spans="2:8" x14ac:dyDescent="0.25">
      <c r="C107" s="103"/>
      <c r="D107" s="103"/>
    </row>
    <row r="108" spans="2:8" ht="15.75" thickBot="1" x14ac:dyDescent="0.3">
      <c r="C108" s="104"/>
      <c r="D108" s="104"/>
    </row>
    <row r="109" spans="2:8" ht="15.75" thickTop="1" x14ac:dyDescent="0.25"/>
  </sheetData>
  <sheetProtection algorithmName="SHA-512" hashValue="pDJ+C1XO0F51mf6AZJ5B2phVStH2Y5DPIJsC+/ul1g+B7JvrLWY1N/WLJbeab0ds/4rEZrjiQ0OP8v/ug8Clqg==" saltValue="v9Fm6b32aTiSAKh/War5pg==" spinCount="100000" sheet="1" objects="1" scenarios="1" selectLockedCells="1"/>
  <mergeCells count="20">
    <mergeCell ref="B97:F97"/>
    <mergeCell ref="C2:E2"/>
    <mergeCell ref="C4:D4"/>
    <mergeCell ref="C6:D6"/>
    <mergeCell ref="C7:D7"/>
    <mergeCell ref="C8:D8"/>
    <mergeCell ref="B10:F10"/>
    <mergeCell ref="B11:F11"/>
    <mergeCell ref="B28:F28"/>
    <mergeCell ref="C30:E30"/>
    <mergeCell ref="B83:F83"/>
    <mergeCell ref="C5:D5"/>
    <mergeCell ref="B64:G64"/>
    <mergeCell ref="F105:H105"/>
    <mergeCell ref="F99:H99"/>
    <mergeCell ref="F100:H100"/>
    <mergeCell ref="F101:H101"/>
    <mergeCell ref="F102:H102"/>
    <mergeCell ref="F103:H103"/>
    <mergeCell ref="F104:H104"/>
  </mergeCells>
  <dataValidations count="5">
    <dataValidation type="textLength" allowBlank="1" showInputMessage="1" showErrorMessage="1" errorTitle="KvK nummer" error="Dit is geen geldig KvK nummer. Een KvK nummer bestaat uit acht cijfers. Controleer uw KvK nummer en vul deze opnieuw in." sqref="C6:D6" xr:uid="{C450E18E-FD5B-42DA-9757-358B0F873C15}">
      <formula1>8</formula1>
      <formula2>8</formula2>
    </dataValidation>
    <dataValidation type="list" allowBlank="1" showInputMessage="1" showErrorMessage="1" sqref="C8:D8" xr:uid="{6254778E-44D8-44FF-BB2C-042315DB753A}">
      <formula1>"Micro, Klein, Middel"</formula1>
    </dataValidation>
    <dataValidation type="list" allowBlank="1" showInputMessage="1" showErrorMessage="1" sqref="C5:D5" xr:uid="{6A64901B-CD3A-4B5F-8EF8-7D0D24F9E186}">
      <formula1>"Groningen,Drenthe,Friesland,Overig"</formula1>
    </dataValidation>
    <dataValidation type="list" allowBlank="1" showInputMessage="1" showErrorMessage="1" sqref="D80" xr:uid="{39B4128B-A937-4789-B7F6-6F52A561ED56}">
      <formula1>"Verbonden onderneming, Partner onderneming, nvt"</formula1>
    </dataValidation>
    <dataValidation type="list" allowBlank="1" showInputMessage="1" showErrorMessage="1" sqref="D66:D79" xr:uid="{854D786C-483C-40DB-938F-D4BC8DC9EE0B}">
      <formula1>"Externe partij, Verbonden onderneming, Partneronderneming, N.V.T."</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799B1B6-408A-4B71-BDDF-61DBA616E49A}">
          <x14:formula1>
            <xm:f>Projectinformatie!$B$11:$B$20</xm:f>
          </x14:formula1>
          <xm:sqref>B32:B61 B66:B80 B85:B94 B99:B105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8ADC-B2C2-4733-BFEE-1398DC592300}">
  <sheetPr codeName="Blad5"/>
  <dimension ref="B1:J109"/>
  <sheetViews>
    <sheetView topLeftCell="A11" workbookViewId="0">
      <selection activeCell="C2" sqref="C2:E2"/>
    </sheetView>
  </sheetViews>
  <sheetFormatPr defaultColWidth="31.85546875" defaultRowHeight="15" x14ac:dyDescent="0.25"/>
  <cols>
    <col min="1" max="1" width="3.42578125" style="15" customWidth="1"/>
    <col min="2" max="3" width="31.85546875" style="15"/>
    <col min="4" max="4" width="32" style="15" customWidth="1"/>
    <col min="5" max="6" width="31.85546875" style="15"/>
    <col min="7" max="7" width="24.5703125" style="15" customWidth="1"/>
    <col min="8" max="16384" width="31.85546875" style="15"/>
  </cols>
  <sheetData>
    <row r="1" spans="2:7" x14ac:dyDescent="0.25">
      <c r="G1" s="55" t="s">
        <v>16</v>
      </c>
    </row>
    <row r="2" spans="2:7" ht="18.75" x14ac:dyDescent="0.3">
      <c r="B2" s="56" t="s">
        <v>55</v>
      </c>
      <c r="C2" s="119"/>
      <c r="D2" s="119"/>
      <c r="E2" s="119"/>
      <c r="G2" s="57" t="s">
        <v>18</v>
      </c>
    </row>
    <row r="3" spans="2:7" ht="15.75" x14ac:dyDescent="0.3">
      <c r="B3" s="58"/>
      <c r="C3" s="59"/>
      <c r="D3" s="59"/>
      <c r="E3" s="60"/>
      <c r="G3" s="61" t="s">
        <v>19</v>
      </c>
    </row>
    <row r="4" spans="2:7" ht="16.5" x14ac:dyDescent="0.3">
      <c r="B4" s="62" t="s">
        <v>20</v>
      </c>
      <c r="C4" s="122"/>
      <c r="D4" s="122"/>
      <c r="E4" s="60"/>
    </row>
    <row r="5" spans="2:7" ht="16.5" x14ac:dyDescent="0.3">
      <c r="B5" s="62" t="s">
        <v>21</v>
      </c>
      <c r="C5" s="123"/>
      <c r="D5" s="123"/>
      <c r="E5" s="60"/>
    </row>
    <row r="6" spans="2:7" ht="16.5" x14ac:dyDescent="0.3">
      <c r="B6" s="62" t="s">
        <v>22</v>
      </c>
      <c r="C6" s="120"/>
      <c r="D6" s="120"/>
      <c r="E6" s="60"/>
    </row>
    <row r="7" spans="2:7" ht="16.5" x14ac:dyDescent="0.3">
      <c r="B7" s="62" t="s">
        <v>23</v>
      </c>
      <c r="C7" s="120"/>
      <c r="D7" s="120"/>
      <c r="E7" s="60"/>
    </row>
    <row r="8" spans="2:7" ht="16.5" x14ac:dyDescent="0.3">
      <c r="B8" s="62" t="s">
        <v>24</v>
      </c>
      <c r="C8" s="123"/>
      <c r="D8" s="123"/>
      <c r="E8" s="63"/>
    </row>
    <row r="10" spans="2:7" ht="21" x14ac:dyDescent="0.35">
      <c r="B10" s="121" t="s">
        <v>25</v>
      </c>
      <c r="C10" s="121"/>
      <c r="D10" s="121"/>
      <c r="E10" s="121"/>
      <c r="F10" s="121"/>
    </row>
    <row r="11" spans="2:7" x14ac:dyDescent="0.25">
      <c r="B11" s="117" t="s">
        <v>26</v>
      </c>
      <c r="C11" s="117"/>
      <c r="D11" s="117"/>
      <c r="E11" s="117"/>
      <c r="F11" s="117"/>
    </row>
    <row r="12" spans="2:7" ht="15.75" thickBot="1" x14ac:dyDescent="0.3">
      <c r="B12" s="65"/>
      <c r="C12" s="65"/>
      <c r="D12" s="65"/>
      <c r="E12" s="65"/>
      <c r="F12" s="65"/>
    </row>
    <row r="13" spans="2:7" x14ac:dyDescent="0.25">
      <c r="B13" s="66" t="s">
        <v>27</v>
      </c>
      <c r="C13" s="67" t="s">
        <v>28</v>
      </c>
      <c r="D13" s="65"/>
      <c r="E13" s="66" t="s">
        <v>29</v>
      </c>
      <c r="F13" s="67" t="s">
        <v>28</v>
      </c>
    </row>
    <row r="14" spans="2:7" x14ac:dyDescent="0.25">
      <c r="B14" s="68" t="s">
        <v>30</v>
      </c>
      <c r="C14" s="69">
        <f>F62</f>
        <v>0</v>
      </c>
      <c r="D14" s="65"/>
      <c r="E14" s="68" t="str">
        <f>IF(Projectinformatie!B11="","",Projectinformatie!B11)</f>
        <v/>
      </c>
      <c r="F14" s="70">
        <f t="shared" ref="F14:F23" si="0">SUMIF($B$32:$B$61,E14,$F$32:$F$61)+SUMIF($B$66:$B$80,E14,$I$66:$I$80)+SUMIF($B$85:$B$94,E14,$I$85:$I$94)+SUMIF($B$99:$B$105,E14,$E$99:$E$105)</f>
        <v>0</v>
      </c>
    </row>
    <row r="15" spans="2:7" x14ac:dyDescent="0.25">
      <c r="B15" s="68" t="s">
        <v>31</v>
      </c>
      <c r="C15" s="69">
        <f>I81</f>
        <v>0</v>
      </c>
      <c r="D15" s="65"/>
      <c r="E15" s="68" t="str">
        <f>IF(Projectinformatie!B12="","",Projectinformatie!B12)</f>
        <v/>
      </c>
      <c r="F15" s="70">
        <f t="shared" si="0"/>
        <v>0</v>
      </c>
    </row>
    <row r="16" spans="2:7" x14ac:dyDescent="0.25">
      <c r="B16" s="68" t="s">
        <v>32</v>
      </c>
      <c r="C16" s="69">
        <f>I95</f>
        <v>0</v>
      </c>
      <c r="D16" s="65"/>
      <c r="E16" s="68" t="str">
        <f>IF(Projectinformatie!B13="","",Projectinformatie!B13)</f>
        <v/>
      </c>
      <c r="F16" s="70">
        <f t="shared" si="0"/>
        <v>0</v>
      </c>
    </row>
    <row r="17" spans="2:6" x14ac:dyDescent="0.25">
      <c r="B17" s="68" t="s">
        <v>33</v>
      </c>
      <c r="C17" s="69">
        <f>E106</f>
        <v>0</v>
      </c>
      <c r="D17" s="65"/>
      <c r="E17" s="68" t="str">
        <f>IF(Projectinformatie!B14="","",Projectinformatie!B14)</f>
        <v/>
      </c>
      <c r="F17" s="70">
        <f t="shared" si="0"/>
        <v>0</v>
      </c>
    </row>
    <row r="18" spans="2:6" x14ac:dyDescent="0.25">
      <c r="B18" s="68"/>
      <c r="C18" s="69"/>
      <c r="D18" s="65"/>
      <c r="E18" s="68" t="str">
        <f>IF(Projectinformatie!B15="","",Projectinformatie!B15)</f>
        <v/>
      </c>
      <c r="F18" s="70">
        <f t="shared" si="0"/>
        <v>0</v>
      </c>
    </row>
    <row r="19" spans="2:6" x14ac:dyDescent="0.25">
      <c r="B19" s="68"/>
      <c r="C19" s="69"/>
      <c r="D19" s="65"/>
      <c r="E19" s="68" t="str">
        <f>IF(Projectinformatie!B16="","",Projectinformatie!B16)</f>
        <v/>
      </c>
      <c r="F19" s="70">
        <f t="shared" si="0"/>
        <v>0</v>
      </c>
    </row>
    <row r="20" spans="2:6" x14ac:dyDescent="0.25">
      <c r="B20" s="68"/>
      <c r="C20" s="69"/>
      <c r="D20" s="65"/>
      <c r="E20" s="68" t="str">
        <f>IF(Projectinformatie!B17="","",Projectinformatie!B17)</f>
        <v/>
      </c>
      <c r="F20" s="70">
        <f t="shared" si="0"/>
        <v>0</v>
      </c>
    </row>
    <row r="21" spans="2:6" x14ac:dyDescent="0.25">
      <c r="B21" s="68"/>
      <c r="C21" s="69"/>
      <c r="D21" s="65"/>
      <c r="E21" s="68" t="str">
        <f>IF(Projectinformatie!B18="","",Projectinformatie!B18)</f>
        <v/>
      </c>
      <c r="F21" s="70">
        <f t="shared" si="0"/>
        <v>0</v>
      </c>
    </row>
    <row r="22" spans="2:6" x14ac:dyDescent="0.25">
      <c r="B22" s="68"/>
      <c r="C22" s="69"/>
      <c r="D22" s="65"/>
      <c r="E22" s="68" t="str">
        <f>IF(Projectinformatie!B19="","",Projectinformatie!B19)</f>
        <v/>
      </c>
      <c r="F22" s="70">
        <f t="shared" si="0"/>
        <v>0</v>
      </c>
    </row>
    <row r="23" spans="2:6" ht="15.75" thickBot="1" x14ac:dyDescent="0.3">
      <c r="B23" s="71"/>
      <c r="C23" s="72"/>
      <c r="D23" s="65"/>
      <c r="E23" s="71" t="str">
        <f>IF(Projectinformatie!B20="","",Projectinformatie!B20)</f>
        <v/>
      </c>
      <c r="F23" s="73">
        <f t="shared" si="0"/>
        <v>0</v>
      </c>
    </row>
    <row r="24" spans="2:6" ht="16.5" thickTop="1" thickBot="1" x14ac:dyDescent="0.3">
      <c r="B24" s="74" t="s">
        <v>34</v>
      </c>
      <c r="C24" s="75">
        <f>SUM(C14:C23)</f>
        <v>0</v>
      </c>
      <c r="D24" s="65"/>
      <c r="E24" s="74" t="s">
        <v>34</v>
      </c>
      <c r="F24" s="75">
        <f>SUM(F14:F23)</f>
        <v>0</v>
      </c>
    </row>
    <row r="25" spans="2:6" x14ac:dyDescent="0.25">
      <c r="B25" s="65"/>
      <c r="C25" s="76"/>
      <c r="D25" s="65"/>
      <c r="E25" s="65"/>
      <c r="F25" s="65"/>
    </row>
    <row r="26" spans="2:6" ht="16.5" customHeight="1" x14ac:dyDescent="0.25">
      <c r="B26" s="65"/>
      <c r="C26" s="76"/>
      <c r="D26" s="65"/>
      <c r="E26" s="65"/>
      <c r="F26" s="65"/>
    </row>
    <row r="28" spans="2:6" ht="21" x14ac:dyDescent="0.35">
      <c r="B28" s="118" t="s">
        <v>35</v>
      </c>
      <c r="C28" s="118"/>
      <c r="D28" s="118"/>
      <c r="E28" s="118"/>
      <c r="F28" s="118"/>
    </row>
    <row r="29" spans="2:6" ht="21" x14ac:dyDescent="0.35">
      <c r="B29" s="77"/>
      <c r="C29" s="77"/>
      <c r="D29" s="77"/>
      <c r="E29" s="77"/>
      <c r="F29" s="77"/>
    </row>
    <row r="30" spans="2:6" ht="21" x14ac:dyDescent="0.35">
      <c r="B30" s="65"/>
      <c r="C30" s="116" t="s">
        <v>36</v>
      </c>
      <c r="D30" s="116"/>
      <c r="E30" s="116"/>
      <c r="F30" s="64"/>
    </row>
    <row r="31" spans="2:6" x14ac:dyDescent="0.25">
      <c r="B31" s="78" t="s">
        <v>29</v>
      </c>
      <c r="C31" s="78" t="s">
        <v>37</v>
      </c>
      <c r="D31" s="78" t="s">
        <v>38</v>
      </c>
      <c r="E31" s="78" t="s">
        <v>39</v>
      </c>
      <c r="F31" s="78" t="s">
        <v>28</v>
      </c>
    </row>
    <row r="32" spans="2:6" x14ac:dyDescent="0.25">
      <c r="B32" s="79"/>
      <c r="C32" s="80"/>
      <c r="D32" s="80"/>
      <c r="E32" s="80"/>
      <c r="F32" s="81">
        <f>E32*60</f>
        <v>0</v>
      </c>
    </row>
    <row r="33" spans="2:6" x14ac:dyDescent="0.25">
      <c r="B33" s="79"/>
      <c r="C33" s="80"/>
      <c r="D33" s="80"/>
      <c r="E33" s="80"/>
      <c r="F33" s="81">
        <f t="shared" ref="F33:F61" si="1">E33*60</f>
        <v>0</v>
      </c>
    </row>
    <row r="34" spans="2:6" x14ac:dyDescent="0.25">
      <c r="B34" s="79"/>
      <c r="C34" s="80"/>
      <c r="D34" s="80"/>
      <c r="E34" s="80"/>
      <c r="F34" s="81">
        <f t="shared" si="1"/>
        <v>0</v>
      </c>
    </row>
    <row r="35" spans="2:6" x14ac:dyDescent="0.25">
      <c r="B35" s="79"/>
      <c r="C35" s="80"/>
      <c r="D35" s="80"/>
      <c r="E35" s="80"/>
      <c r="F35" s="81">
        <f t="shared" si="1"/>
        <v>0</v>
      </c>
    </row>
    <row r="36" spans="2:6" x14ac:dyDescent="0.25">
      <c r="B36" s="79"/>
      <c r="C36" s="80"/>
      <c r="D36" s="80"/>
      <c r="E36" s="80"/>
      <c r="F36" s="81">
        <f t="shared" si="1"/>
        <v>0</v>
      </c>
    </row>
    <row r="37" spans="2:6" x14ac:dyDescent="0.25">
      <c r="B37" s="79"/>
      <c r="C37" s="80"/>
      <c r="D37" s="80"/>
      <c r="E37" s="80"/>
      <c r="F37" s="81">
        <f t="shared" si="1"/>
        <v>0</v>
      </c>
    </row>
    <row r="38" spans="2:6" x14ac:dyDescent="0.25">
      <c r="B38" s="79"/>
      <c r="C38" s="80"/>
      <c r="D38" s="80"/>
      <c r="E38" s="80"/>
      <c r="F38" s="81">
        <f t="shared" si="1"/>
        <v>0</v>
      </c>
    </row>
    <row r="39" spans="2:6" x14ac:dyDescent="0.25">
      <c r="B39" s="79"/>
      <c r="C39" s="80"/>
      <c r="D39" s="80"/>
      <c r="E39" s="80"/>
      <c r="F39" s="81">
        <f t="shared" si="1"/>
        <v>0</v>
      </c>
    </row>
    <row r="40" spans="2:6" x14ac:dyDescent="0.25">
      <c r="B40" s="79"/>
      <c r="C40" s="80"/>
      <c r="D40" s="80"/>
      <c r="E40" s="80"/>
      <c r="F40" s="81">
        <f t="shared" si="1"/>
        <v>0</v>
      </c>
    </row>
    <row r="41" spans="2:6" x14ac:dyDescent="0.25">
      <c r="B41" s="79"/>
      <c r="C41" s="80"/>
      <c r="D41" s="80"/>
      <c r="E41" s="80"/>
      <c r="F41" s="81">
        <f t="shared" si="1"/>
        <v>0</v>
      </c>
    </row>
    <row r="42" spans="2:6" x14ac:dyDescent="0.25">
      <c r="B42" s="79"/>
      <c r="C42" s="80"/>
      <c r="D42" s="80"/>
      <c r="E42" s="80"/>
      <c r="F42" s="81">
        <f t="shared" si="1"/>
        <v>0</v>
      </c>
    </row>
    <row r="43" spans="2:6" x14ac:dyDescent="0.25">
      <c r="B43" s="79"/>
      <c r="C43" s="80"/>
      <c r="D43" s="80"/>
      <c r="E43" s="80"/>
      <c r="F43" s="81">
        <f t="shared" si="1"/>
        <v>0</v>
      </c>
    </row>
    <row r="44" spans="2:6" x14ac:dyDescent="0.25">
      <c r="B44" s="79"/>
      <c r="C44" s="80"/>
      <c r="D44" s="80"/>
      <c r="E44" s="80"/>
      <c r="F44" s="81">
        <f t="shared" si="1"/>
        <v>0</v>
      </c>
    </row>
    <row r="45" spans="2:6" x14ac:dyDescent="0.25">
      <c r="B45" s="79"/>
      <c r="C45" s="80"/>
      <c r="D45" s="80"/>
      <c r="E45" s="80"/>
      <c r="F45" s="81">
        <f t="shared" si="1"/>
        <v>0</v>
      </c>
    </row>
    <row r="46" spans="2:6" x14ac:dyDescent="0.25">
      <c r="B46" s="79"/>
      <c r="C46" s="80"/>
      <c r="D46" s="80"/>
      <c r="E46" s="80"/>
      <c r="F46" s="81">
        <f t="shared" si="1"/>
        <v>0</v>
      </c>
    </row>
    <row r="47" spans="2:6" x14ac:dyDescent="0.25">
      <c r="B47" s="79"/>
      <c r="C47" s="80"/>
      <c r="D47" s="80"/>
      <c r="E47" s="80"/>
      <c r="F47" s="81">
        <f t="shared" si="1"/>
        <v>0</v>
      </c>
    </row>
    <row r="48" spans="2:6" x14ac:dyDescent="0.25">
      <c r="B48" s="79"/>
      <c r="C48" s="80"/>
      <c r="D48" s="80"/>
      <c r="E48" s="80"/>
      <c r="F48" s="81">
        <f t="shared" si="1"/>
        <v>0</v>
      </c>
    </row>
    <row r="49" spans="2:9" x14ac:dyDescent="0.25">
      <c r="B49" s="79"/>
      <c r="C49" s="80"/>
      <c r="D49" s="80"/>
      <c r="E49" s="80"/>
      <c r="F49" s="81">
        <f t="shared" si="1"/>
        <v>0</v>
      </c>
    </row>
    <row r="50" spans="2:9" x14ac:dyDescent="0.25">
      <c r="B50" s="79"/>
      <c r="C50" s="80"/>
      <c r="D50" s="80"/>
      <c r="E50" s="80"/>
      <c r="F50" s="81">
        <f t="shared" si="1"/>
        <v>0</v>
      </c>
    </row>
    <row r="51" spans="2:9" x14ac:dyDescent="0.25">
      <c r="B51" s="79"/>
      <c r="C51" s="82"/>
      <c r="D51" s="82"/>
      <c r="E51" s="82"/>
      <c r="F51" s="81">
        <f t="shared" si="1"/>
        <v>0</v>
      </c>
    </row>
    <row r="52" spans="2:9" x14ac:dyDescent="0.25">
      <c r="B52" s="79"/>
      <c r="C52" s="80"/>
      <c r="D52" s="80"/>
      <c r="E52" s="80"/>
      <c r="F52" s="81">
        <f t="shared" si="1"/>
        <v>0</v>
      </c>
    </row>
    <row r="53" spans="2:9" x14ac:dyDescent="0.25">
      <c r="B53" s="79"/>
      <c r="C53" s="80"/>
      <c r="D53" s="80"/>
      <c r="E53" s="80"/>
      <c r="F53" s="81">
        <f t="shared" si="1"/>
        <v>0</v>
      </c>
    </row>
    <row r="54" spans="2:9" x14ac:dyDescent="0.25">
      <c r="B54" s="79"/>
      <c r="C54" s="80"/>
      <c r="D54" s="80"/>
      <c r="E54" s="80"/>
      <c r="F54" s="81">
        <f t="shared" si="1"/>
        <v>0</v>
      </c>
    </row>
    <row r="55" spans="2:9" x14ac:dyDescent="0.25">
      <c r="B55" s="79"/>
      <c r="C55" s="80"/>
      <c r="D55" s="80"/>
      <c r="E55" s="80"/>
      <c r="F55" s="81">
        <f t="shared" si="1"/>
        <v>0</v>
      </c>
    </row>
    <row r="56" spans="2:9" x14ac:dyDescent="0.25">
      <c r="B56" s="79"/>
      <c r="C56" s="80"/>
      <c r="D56" s="80"/>
      <c r="E56" s="80"/>
      <c r="F56" s="81">
        <f t="shared" si="1"/>
        <v>0</v>
      </c>
    </row>
    <row r="57" spans="2:9" x14ac:dyDescent="0.25">
      <c r="B57" s="79"/>
      <c r="C57" s="80"/>
      <c r="D57" s="80"/>
      <c r="E57" s="80"/>
      <c r="F57" s="81">
        <f t="shared" si="1"/>
        <v>0</v>
      </c>
    </row>
    <row r="58" spans="2:9" x14ac:dyDescent="0.25">
      <c r="B58" s="79"/>
      <c r="C58" s="80"/>
      <c r="D58" s="80"/>
      <c r="E58" s="80"/>
      <c r="F58" s="81">
        <f t="shared" si="1"/>
        <v>0</v>
      </c>
    </row>
    <row r="59" spans="2:9" x14ac:dyDescent="0.25">
      <c r="B59" s="79"/>
      <c r="C59" s="80"/>
      <c r="D59" s="80"/>
      <c r="E59" s="80"/>
      <c r="F59" s="81">
        <f t="shared" si="1"/>
        <v>0</v>
      </c>
    </row>
    <row r="60" spans="2:9" x14ac:dyDescent="0.25">
      <c r="B60" s="79"/>
      <c r="C60" s="80"/>
      <c r="D60" s="80"/>
      <c r="E60" s="80"/>
      <c r="F60" s="81">
        <f t="shared" si="1"/>
        <v>0</v>
      </c>
    </row>
    <row r="61" spans="2:9" x14ac:dyDescent="0.25">
      <c r="B61" s="79"/>
      <c r="C61" s="80"/>
      <c r="D61" s="80"/>
      <c r="E61" s="80"/>
      <c r="F61" s="81">
        <f t="shared" si="1"/>
        <v>0</v>
      </c>
    </row>
    <row r="62" spans="2:9" x14ac:dyDescent="0.25">
      <c r="B62" s="78" t="s">
        <v>40</v>
      </c>
      <c r="C62" s="83"/>
      <c r="D62" s="83"/>
      <c r="E62" s="83"/>
      <c r="F62" s="84">
        <f>SUM(F32:F61)</f>
        <v>0</v>
      </c>
    </row>
    <row r="64" spans="2:9" ht="18.75" x14ac:dyDescent="0.3">
      <c r="B64" s="116" t="s">
        <v>41</v>
      </c>
      <c r="C64" s="116"/>
      <c r="D64" s="116"/>
      <c r="E64" s="116"/>
      <c r="F64" s="116"/>
      <c r="G64" s="116"/>
      <c r="H64" s="65"/>
      <c r="I64" s="65"/>
    </row>
    <row r="65" spans="2:10" ht="45" x14ac:dyDescent="0.25">
      <c r="B65" s="78" t="s">
        <v>29</v>
      </c>
      <c r="C65" s="78" t="s">
        <v>42</v>
      </c>
      <c r="D65" s="85" t="s">
        <v>75</v>
      </c>
      <c r="E65" s="85" t="s">
        <v>74</v>
      </c>
      <c r="F65" s="85" t="s">
        <v>76</v>
      </c>
      <c r="G65" s="78" t="s">
        <v>43</v>
      </c>
      <c r="H65" s="78" t="s">
        <v>44</v>
      </c>
      <c r="I65" s="78" t="s">
        <v>28</v>
      </c>
      <c r="J65" s="78" t="s">
        <v>45</v>
      </c>
    </row>
    <row r="66" spans="2:10" x14ac:dyDescent="0.25">
      <c r="B66" s="86"/>
      <c r="C66" s="87"/>
      <c r="D66" s="86"/>
      <c r="E66" s="87"/>
      <c r="F66" s="87"/>
      <c r="G66" s="87"/>
      <c r="H66" s="88"/>
      <c r="I66" s="89">
        <f>G66*H66</f>
        <v>0</v>
      </c>
      <c r="J66" s="90"/>
    </row>
    <row r="67" spans="2:10" x14ac:dyDescent="0.25">
      <c r="B67" s="86"/>
      <c r="C67" s="87"/>
      <c r="D67" s="86"/>
      <c r="E67" s="87"/>
      <c r="F67" s="87"/>
      <c r="G67" s="87"/>
      <c r="H67" s="88"/>
      <c r="I67" s="89">
        <f t="shared" ref="I67:I80" si="2">G67*H67</f>
        <v>0</v>
      </c>
      <c r="J67" s="90"/>
    </row>
    <row r="68" spans="2:10" x14ac:dyDescent="0.25">
      <c r="B68" s="86"/>
      <c r="C68" s="87"/>
      <c r="D68" s="86"/>
      <c r="E68" s="87"/>
      <c r="F68" s="87"/>
      <c r="G68" s="87"/>
      <c r="H68" s="88"/>
      <c r="I68" s="89">
        <f t="shared" si="2"/>
        <v>0</v>
      </c>
      <c r="J68" s="90"/>
    </row>
    <row r="69" spans="2:10" x14ac:dyDescent="0.25">
      <c r="B69" s="86"/>
      <c r="C69" s="87"/>
      <c r="D69" s="86"/>
      <c r="E69" s="87"/>
      <c r="F69" s="87"/>
      <c r="G69" s="87"/>
      <c r="H69" s="88"/>
      <c r="I69" s="89">
        <f t="shared" si="2"/>
        <v>0</v>
      </c>
      <c r="J69" s="90"/>
    </row>
    <row r="70" spans="2:10" x14ac:dyDescent="0.25">
      <c r="B70" s="91"/>
      <c r="C70" s="92"/>
      <c r="D70" s="86"/>
      <c r="E70" s="92"/>
      <c r="F70" s="92"/>
      <c r="G70" s="92"/>
      <c r="H70" s="93"/>
      <c r="I70" s="89">
        <f t="shared" si="2"/>
        <v>0</v>
      </c>
      <c r="J70" s="90"/>
    </row>
    <row r="71" spans="2:10" x14ac:dyDescent="0.25">
      <c r="B71" s="86"/>
      <c r="C71" s="87"/>
      <c r="D71" s="86"/>
      <c r="E71" s="87"/>
      <c r="F71" s="87"/>
      <c r="G71" s="87"/>
      <c r="H71" s="88"/>
      <c r="I71" s="89">
        <f t="shared" si="2"/>
        <v>0</v>
      </c>
      <c r="J71" s="90"/>
    </row>
    <row r="72" spans="2:10" x14ac:dyDescent="0.25">
      <c r="B72" s="86"/>
      <c r="C72" s="87"/>
      <c r="D72" s="86"/>
      <c r="E72" s="87"/>
      <c r="F72" s="87"/>
      <c r="G72" s="87"/>
      <c r="H72" s="88"/>
      <c r="I72" s="89">
        <f t="shared" si="2"/>
        <v>0</v>
      </c>
      <c r="J72" s="90"/>
    </row>
    <row r="73" spans="2:10" x14ac:dyDescent="0.25">
      <c r="B73" s="86"/>
      <c r="C73" s="87"/>
      <c r="D73" s="86"/>
      <c r="E73" s="87"/>
      <c r="F73" s="87"/>
      <c r="G73" s="87"/>
      <c r="H73" s="88"/>
      <c r="I73" s="89">
        <f t="shared" si="2"/>
        <v>0</v>
      </c>
      <c r="J73" s="90"/>
    </row>
    <row r="74" spans="2:10" x14ac:dyDescent="0.25">
      <c r="B74" s="86"/>
      <c r="C74" s="87"/>
      <c r="D74" s="86"/>
      <c r="E74" s="87"/>
      <c r="F74" s="87"/>
      <c r="G74" s="87"/>
      <c r="H74" s="88"/>
      <c r="I74" s="89">
        <f t="shared" si="2"/>
        <v>0</v>
      </c>
      <c r="J74" s="90"/>
    </row>
    <row r="75" spans="2:10" x14ac:dyDescent="0.25">
      <c r="B75" s="86"/>
      <c r="C75" s="87"/>
      <c r="D75" s="86"/>
      <c r="E75" s="87"/>
      <c r="F75" s="87"/>
      <c r="G75" s="87"/>
      <c r="H75" s="88"/>
      <c r="I75" s="89">
        <f t="shared" si="2"/>
        <v>0</v>
      </c>
      <c r="J75" s="90"/>
    </row>
    <row r="76" spans="2:10" x14ac:dyDescent="0.25">
      <c r="B76" s="86"/>
      <c r="C76" s="87"/>
      <c r="D76" s="86"/>
      <c r="E76" s="87"/>
      <c r="F76" s="87"/>
      <c r="G76" s="87"/>
      <c r="H76" s="88"/>
      <c r="I76" s="89">
        <f t="shared" si="2"/>
        <v>0</v>
      </c>
      <c r="J76" s="90"/>
    </row>
    <row r="77" spans="2:10" x14ac:dyDescent="0.25">
      <c r="B77" s="86"/>
      <c r="C77" s="87"/>
      <c r="D77" s="86"/>
      <c r="E77" s="87"/>
      <c r="F77" s="87"/>
      <c r="G77" s="87"/>
      <c r="H77" s="88"/>
      <c r="I77" s="89">
        <f t="shared" si="2"/>
        <v>0</v>
      </c>
      <c r="J77" s="90"/>
    </row>
    <row r="78" spans="2:10" x14ac:dyDescent="0.25">
      <c r="B78" s="86"/>
      <c r="C78" s="87"/>
      <c r="D78" s="86"/>
      <c r="E78" s="87"/>
      <c r="F78" s="87"/>
      <c r="G78" s="87"/>
      <c r="H78" s="88"/>
      <c r="I78" s="89">
        <f t="shared" si="2"/>
        <v>0</v>
      </c>
      <c r="J78" s="90"/>
    </row>
    <row r="79" spans="2:10" x14ac:dyDescent="0.25">
      <c r="B79" s="86"/>
      <c r="C79" s="87"/>
      <c r="D79" s="86"/>
      <c r="E79" s="87"/>
      <c r="F79" s="87"/>
      <c r="G79" s="87"/>
      <c r="H79" s="88"/>
      <c r="I79" s="89">
        <f t="shared" si="2"/>
        <v>0</v>
      </c>
      <c r="J79" s="90"/>
    </row>
    <row r="80" spans="2:10" x14ac:dyDescent="0.25">
      <c r="B80" s="86"/>
      <c r="C80" s="87"/>
      <c r="D80" s="86"/>
      <c r="E80" s="87"/>
      <c r="F80" s="87"/>
      <c r="G80" s="87"/>
      <c r="H80" s="88"/>
      <c r="I80" s="89">
        <f t="shared" si="2"/>
        <v>0</v>
      </c>
      <c r="J80" s="90"/>
    </row>
    <row r="81" spans="2:10" x14ac:dyDescent="0.25">
      <c r="B81" s="78" t="s">
        <v>40</v>
      </c>
      <c r="C81" s="83"/>
      <c r="D81" s="83"/>
      <c r="E81" s="83"/>
      <c r="F81" s="83"/>
      <c r="G81" s="83"/>
      <c r="H81" s="83"/>
      <c r="I81" s="84">
        <f>SUM(I66:I80)</f>
        <v>0</v>
      </c>
      <c r="J81" s="83"/>
    </row>
    <row r="83" spans="2:10" ht="18.75" x14ac:dyDescent="0.3">
      <c r="B83" s="116" t="s">
        <v>32</v>
      </c>
      <c r="C83" s="116"/>
      <c r="D83" s="116"/>
      <c r="E83" s="116"/>
      <c r="F83" s="116"/>
      <c r="G83" s="65"/>
      <c r="H83" s="65"/>
      <c r="I83" s="65"/>
    </row>
    <row r="84" spans="2:10" ht="30" x14ac:dyDescent="0.25">
      <c r="B84" s="78" t="s">
        <v>29</v>
      </c>
      <c r="C84" s="78" t="s">
        <v>42</v>
      </c>
      <c r="D84" s="85" t="s">
        <v>46</v>
      </c>
      <c r="E84" s="85" t="s">
        <v>47</v>
      </c>
      <c r="F84" s="85" t="s">
        <v>48</v>
      </c>
      <c r="G84" s="85" t="s">
        <v>49</v>
      </c>
      <c r="H84" s="85" t="s">
        <v>50</v>
      </c>
      <c r="I84" s="85" t="s">
        <v>28</v>
      </c>
    </row>
    <row r="85" spans="2:10" x14ac:dyDescent="0.25">
      <c r="B85" s="86"/>
      <c r="C85" s="87"/>
      <c r="D85" s="88"/>
      <c r="E85" s="88"/>
      <c r="F85" s="87"/>
      <c r="G85" s="87"/>
      <c r="H85" s="94"/>
      <c r="I85" s="89" t="str">
        <f>IF(B85="","",IFERROR((D85-E85)*(G85/F85)*H85,"Onjuist ingevuld"))</f>
        <v/>
      </c>
    </row>
    <row r="86" spans="2:10" x14ac:dyDescent="0.25">
      <c r="B86" s="86"/>
      <c r="C86" s="87"/>
      <c r="D86" s="88"/>
      <c r="E86" s="88"/>
      <c r="F86" s="87"/>
      <c r="G86" s="87"/>
      <c r="H86" s="94"/>
      <c r="I86" s="89" t="str">
        <f t="shared" ref="I86:I94" si="3">IF(B86="","",IFERROR((D86-E86)*(G86/F86)*H86,"Onjuist ingevuld"))</f>
        <v/>
      </c>
    </row>
    <row r="87" spans="2:10" x14ac:dyDescent="0.25">
      <c r="B87" s="86"/>
      <c r="C87" s="87"/>
      <c r="D87" s="88"/>
      <c r="E87" s="88"/>
      <c r="F87" s="87"/>
      <c r="G87" s="87"/>
      <c r="H87" s="94"/>
      <c r="I87" s="89" t="str">
        <f t="shared" si="3"/>
        <v/>
      </c>
    </row>
    <row r="88" spans="2:10" x14ac:dyDescent="0.25">
      <c r="B88" s="86"/>
      <c r="C88" s="87"/>
      <c r="D88" s="88"/>
      <c r="E88" s="88"/>
      <c r="F88" s="87"/>
      <c r="G88" s="87"/>
      <c r="H88" s="94"/>
      <c r="I88" s="89" t="str">
        <f t="shared" si="3"/>
        <v/>
      </c>
    </row>
    <row r="89" spans="2:10" x14ac:dyDescent="0.25">
      <c r="B89" s="91"/>
      <c r="C89" s="92"/>
      <c r="D89" s="93"/>
      <c r="E89" s="93"/>
      <c r="F89" s="92"/>
      <c r="G89" s="92"/>
      <c r="H89" s="95"/>
      <c r="I89" s="89" t="str">
        <f t="shared" si="3"/>
        <v/>
      </c>
    </row>
    <row r="90" spans="2:10" x14ac:dyDescent="0.25">
      <c r="B90" s="86"/>
      <c r="C90" s="87"/>
      <c r="D90" s="88"/>
      <c r="E90" s="88"/>
      <c r="F90" s="87"/>
      <c r="G90" s="87"/>
      <c r="H90" s="94"/>
      <c r="I90" s="89" t="str">
        <f t="shared" si="3"/>
        <v/>
      </c>
    </row>
    <row r="91" spans="2:10" x14ac:dyDescent="0.25">
      <c r="B91" s="86"/>
      <c r="C91" s="87"/>
      <c r="D91" s="88"/>
      <c r="E91" s="88"/>
      <c r="F91" s="87"/>
      <c r="G91" s="87"/>
      <c r="H91" s="94"/>
      <c r="I91" s="89" t="str">
        <f t="shared" si="3"/>
        <v/>
      </c>
    </row>
    <row r="92" spans="2:10" x14ac:dyDescent="0.25">
      <c r="B92" s="86"/>
      <c r="C92" s="87"/>
      <c r="D92" s="88"/>
      <c r="E92" s="88"/>
      <c r="F92" s="87"/>
      <c r="G92" s="87"/>
      <c r="H92" s="94"/>
      <c r="I92" s="89" t="str">
        <f t="shared" si="3"/>
        <v/>
      </c>
    </row>
    <row r="93" spans="2:10" x14ac:dyDescent="0.25">
      <c r="B93" s="86"/>
      <c r="C93" s="87"/>
      <c r="D93" s="88"/>
      <c r="E93" s="88"/>
      <c r="F93" s="87"/>
      <c r="G93" s="87"/>
      <c r="H93" s="94"/>
      <c r="I93" s="89" t="str">
        <f t="shared" si="3"/>
        <v/>
      </c>
    </row>
    <row r="94" spans="2:10" ht="15.75" thickBot="1" x14ac:dyDescent="0.3">
      <c r="B94" s="96"/>
      <c r="C94" s="97"/>
      <c r="D94" s="98"/>
      <c r="E94" s="98"/>
      <c r="F94" s="97"/>
      <c r="G94" s="97"/>
      <c r="H94" s="99"/>
      <c r="I94" s="89" t="str">
        <f t="shared" si="3"/>
        <v/>
      </c>
    </row>
    <row r="95" spans="2:10" ht="15.75" thickTop="1" x14ac:dyDescent="0.25">
      <c r="B95" s="78" t="s">
        <v>40</v>
      </c>
      <c r="C95" s="78"/>
      <c r="D95" s="78"/>
      <c r="E95" s="78"/>
      <c r="F95" s="78"/>
      <c r="G95" s="78"/>
      <c r="H95" s="78"/>
      <c r="I95" s="84">
        <f>SUM(I85:I94)</f>
        <v>0</v>
      </c>
    </row>
    <row r="97" spans="2:8" ht="18.75" x14ac:dyDescent="0.3">
      <c r="B97" s="116" t="s">
        <v>51</v>
      </c>
      <c r="C97" s="116"/>
      <c r="D97" s="116"/>
      <c r="E97" s="116"/>
      <c r="F97" s="116"/>
      <c r="G97" s="65"/>
      <c r="H97" s="65"/>
    </row>
    <row r="98" spans="2:8" x14ac:dyDescent="0.25">
      <c r="B98" s="78" t="s">
        <v>29</v>
      </c>
      <c r="C98" s="78" t="s">
        <v>42</v>
      </c>
      <c r="D98" s="78" t="s">
        <v>52</v>
      </c>
      <c r="E98" s="78" t="s">
        <v>28</v>
      </c>
      <c r="F98" s="78" t="s">
        <v>53</v>
      </c>
      <c r="G98" s="78"/>
      <c r="H98" s="78"/>
    </row>
    <row r="99" spans="2:8" x14ac:dyDescent="0.25">
      <c r="B99" s="86"/>
      <c r="C99" s="87"/>
      <c r="D99" s="100"/>
      <c r="E99" s="89">
        <f>D99</f>
        <v>0</v>
      </c>
      <c r="F99" s="113"/>
      <c r="G99" s="114"/>
      <c r="H99" s="115"/>
    </row>
    <row r="100" spans="2:8" x14ac:dyDescent="0.25">
      <c r="B100" s="86"/>
      <c r="C100" s="87"/>
      <c r="D100" s="100"/>
      <c r="E100" s="89">
        <f t="shared" ref="E100:E105" si="4">D100</f>
        <v>0</v>
      </c>
      <c r="F100" s="113"/>
      <c r="G100" s="114"/>
      <c r="H100" s="115"/>
    </row>
    <row r="101" spans="2:8" x14ac:dyDescent="0.25">
      <c r="B101" s="86"/>
      <c r="C101" s="87"/>
      <c r="D101" s="100"/>
      <c r="E101" s="89">
        <f t="shared" si="4"/>
        <v>0</v>
      </c>
      <c r="F101" s="113"/>
      <c r="G101" s="114"/>
      <c r="H101" s="115"/>
    </row>
    <row r="102" spans="2:8" x14ac:dyDescent="0.25">
      <c r="B102" s="86"/>
      <c r="C102" s="87"/>
      <c r="D102" s="100"/>
      <c r="E102" s="89">
        <f t="shared" si="4"/>
        <v>0</v>
      </c>
      <c r="F102" s="113"/>
      <c r="G102" s="114"/>
      <c r="H102" s="115"/>
    </row>
    <row r="103" spans="2:8" x14ac:dyDescent="0.25">
      <c r="B103" s="91"/>
      <c r="C103" s="92"/>
      <c r="D103" s="101"/>
      <c r="E103" s="89">
        <f t="shared" si="4"/>
        <v>0</v>
      </c>
      <c r="F103" s="113"/>
      <c r="G103" s="114"/>
      <c r="H103" s="115"/>
    </row>
    <row r="104" spans="2:8" x14ac:dyDescent="0.25">
      <c r="B104" s="86"/>
      <c r="C104" s="87"/>
      <c r="D104" s="100"/>
      <c r="E104" s="89">
        <f t="shared" si="4"/>
        <v>0</v>
      </c>
      <c r="F104" s="113"/>
      <c r="G104" s="114"/>
      <c r="H104" s="115"/>
    </row>
    <row r="105" spans="2:8" x14ac:dyDescent="0.25">
      <c r="B105" s="86"/>
      <c r="C105" s="87"/>
      <c r="D105" s="100"/>
      <c r="E105" s="89">
        <f t="shared" si="4"/>
        <v>0</v>
      </c>
      <c r="F105" s="113"/>
      <c r="G105" s="114"/>
      <c r="H105" s="115"/>
    </row>
    <row r="106" spans="2:8" x14ac:dyDescent="0.25">
      <c r="B106" s="78" t="s">
        <v>40</v>
      </c>
      <c r="C106" s="78"/>
      <c r="D106" s="78"/>
      <c r="E106" s="102">
        <f>SUM(E99:E105)</f>
        <v>0</v>
      </c>
      <c r="F106" s="78"/>
      <c r="G106" s="78"/>
      <c r="H106" s="78"/>
    </row>
    <row r="107" spans="2:8" x14ac:dyDescent="0.25">
      <c r="C107" s="103"/>
      <c r="D107" s="103"/>
    </row>
    <row r="108" spans="2:8" ht="15.75" thickBot="1" x14ac:dyDescent="0.3">
      <c r="C108" s="104"/>
      <c r="D108" s="104"/>
    </row>
    <row r="109" spans="2:8" ht="15.75" thickTop="1" x14ac:dyDescent="0.25"/>
  </sheetData>
  <sheetProtection algorithmName="SHA-512" hashValue="cZM106072cnjWWDA88FkvKrDrRhUvcKh0LfzmeJz6s0ytjClEAPEjFAojBE3rS6PdrOY5N5V5R9CqYCxnBsnmA==" saltValue="RrpxS8wvqeh2OULFtxmq3w==" spinCount="100000" sheet="1" objects="1" scenarios="1" selectLockedCells="1"/>
  <mergeCells count="20">
    <mergeCell ref="B97:F97"/>
    <mergeCell ref="C2:E2"/>
    <mergeCell ref="C4:D4"/>
    <mergeCell ref="C6:D6"/>
    <mergeCell ref="C7:D7"/>
    <mergeCell ref="C8:D8"/>
    <mergeCell ref="B10:F10"/>
    <mergeCell ref="B11:F11"/>
    <mergeCell ref="B28:F28"/>
    <mergeCell ref="C30:E30"/>
    <mergeCell ref="B83:F83"/>
    <mergeCell ref="C5:D5"/>
    <mergeCell ref="B64:G64"/>
    <mergeCell ref="F105:H105"/>
    <mergeCell ref="F99:H99"/>
    <mergeCell ref="F100:H100"/>
    <mergeCell ref="F101:H101"/>
    <mergeCell ref="F102:H102"/>
    <mergeCell ref="F103:H103"/>
    <mergeCell ref="F104:H104"/>
  </mergeCells>
  <dataValidations count="4">
    <dataValidation type="textLength" allowBlank="1" showInputMessage="1" showErrorMessage="1" errorTitle="KvK nummer" error="Dit is geen geldig KvK nummer. Een KvK nummer bestaat uit acht cijfers. Controleer uw KvK nummer en vul deze opnieuw in." sqref="C6:D6" xr:uid="{A46D911C-13D0-4123-A0DB-8EDF4F5BF9BC}">
      <formula1>8</formula1>
      <formula2>8</formula2>
    </dataValidation>
    <dataValidation type="list" allowBlank="1" showInputMessage="1" showErrorMessage="1" sqref="C8:D8" xr:uid="{6982155A-142A-4D13-9827-7BB11833E10D}">
      <formula1>"Micro, Klein, Middel"</formula1>
    </dataValidation>
    <dataValidation type="list" allowBlank="1" showInputMessage="1" showErrorMessage="1" sqref="C5:D5" xr:uid="{11D577BF-B362-48C7-948A-392E4BFF99C9}">
      <formula1>"Groningen,Drenthe,Friesland,Overig"</formula1>
    </dataValidation>
    <dataValidation type="list" allowBlank="1" showInputMessage="1" showErrorMessage="1" sqref="D66:D80" xr:uid="{0AD9A403-A15A-4124-9CA1-BD016F0D08B0}">
      <formula1>"Externe partij, Verbonden onderneming, Partneronderneming, N.V.T."</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DE5CB8A-A881-4A2A-B71E-C149299E4041}">
          <x14:formula1>
            <xm:f>Projectinformatie!$B$11:$B$20</xm:f>
          </x14:formula1>
          <xm:sqref>B32:B61 B66:B80 B85:B94 B99:B105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55931-FE27-47D0-9ED4-B15642F401F4}">
  <sheetPr codeName="Blad6"/>
  <dimension ref="B1:J109"/>
  <sheetViews>
    <sheetView workbookViewId="0">
      <selection activeCell="J66" sqref="J66"/>
    </sheetView>
  </sheetViews>
  <sheetFormatPr defaultColWidth="31.85546875" defaultRowHeight="15" x14ac:dyDescent="0.25"/>
  <cols>
    <col min="1" max="1" width="3.42578125" style="15" customWidth="1"/>
    <col min="2" max="3" width="31.85546875" style="15"/>
    <col min="4" max="4" width="32" style="15" customWidth="1"/>
    <col min="5" max="6" width="31.85546875" style="15"/>
    <col min="7" max="7" width="24.5703125" style="15" customWidth="1"/>
    <col min="8" max="16384" width="31.85546875" style="15"/>
  </cols>
  <sheetData>
    <row r="1" spans="2:7" x14ac:dyDescent="0.25">
      <c r="G1" s="55" t="s">
        <v>16</v>
      </c>
    </row>
    <row r="2" spans="2:7" ht="18.75" x14ac:dyDescent="0.3">
      <c r="B2" s="56" t="s">
        <v>56</v>
      </c>
      <c r="C2" s="119"/>
      <c r="D2" s="119"/>
      <c r="E2" s="119"/>
      <c r="G2" s="57" t="s">
        <v>18</v>
      </c>
    </row>
    <row r="3" spans="2:7" ht="15.75" x14ac:dyDescent="0.3">
      <c r="B3" s="58"/>
      <c r="C3" s="59"/>
      <c r="D3" s="59"/>
      <c r="E3" s="60"/>
      <c r="G3" s="61" t="s">
        <v>19</v>
      </c>
    </row>
    <row r="4" spans="2:7" ht="16.5" x14ac:dyDescent="0.3">
      <c r="B4" s="62" t="s">
        <v>20</v>
      </c>
      <c r="C4" s="122"/>
      <c r="D4" s="122"/>
      <c r="E4" s="60"/>
    </row>
    <row r="5" spans="2:7" ht="16.5" x14ac:dyDescent="0.3">
      <c r="B5" s="62" t="s">
        <v>21</v>
      </c>
      <c r="C5" s="123"/>
      <c r="D5" s="123"/>
      <c r="E5" s="60"/>
    </row>
    <row r="6" spans="2:7" ht="16.5" x14ac:dyDescent="0.3">
      <c r="B6" s="62" t="s">
        <v>22</v>
      </c>
      <c r="C6" s="120"/>
      <c r="D6" s="120"/>
      <c r="E6" s="60"/>
    </row>
    <row r="7" spans="2:7" ht="16.5" x14ac:dyDescent="0.3">
      <c r="B7" s="62" t="s">
        <v>23</v>
      </c>
      <c r="C7" s="120"/>
      <c r="D7" s="120"/>
      <c r="E7" s="60"/>
    </row>
    <row r="8" spans="2:7" ht="16.5" x14ac:dyDescent="0.3">
      <c r="B8" s="62" t="s">
        <v>24</v>
      </c>
      <c r="C8" s="123"/>
      <c r="D8" s="123"/>
      <c r="E8" s="63"/>
    </row>
    <row r="10" spans="2:7" ht="21" x14ac:dyDescent="0.35">
      <c r="B10" s="121" t="s">
        <v>25</v>
      </c>
      <c r="C10" s="121"/>
      <c r="D10" s="121"/>
      <c r="E10" s="121"/>
      <c r="F10" s="121"/>
    </row>
    <row r="11" spans="2:7" x14ac:dyDescent="0.25">
      <c r="B11" s="117" t="s">
        <v>26</v>
      </c>
      <c r="C11" s="117"/>
      <c r="D11" s="117"/>
      <c r="E11" s="117"/>
      <c r="F11" s="117"/>
    </row>
    <row r="12" spans="2:7" ht="15.75" thickBot="1" x14ac:dyDescent="0.3">
      <c r="B12" s="65"/>
      <c r="C12" s="65"/>
      <c r="D12" s="65"/>
      <c r="E12" s="65"/>
      <c r="F12" s="65"/>
    </row>
    <row r="13" spans="2:7" x14ac:dyDescent="0.25">
      <c r="B13" s="66" t="s">
        <v>27</v>
      </c>
      <c r="C13" s="67" t="s">
        <v>28</v>
      </c>
      <c r="D13" s="65"/>
      <c r="E13" s="66" t="s">
        <v>29</v>
      </c>
      <c r="F13" s="67" t="s">
        <v>28</v>
      </c>
    </row>
    <row r="14" spans="2:7" x14ac:dyDescent="0.25">
      <c r="B14" s="68" t="s">
        <v>30</v>
      </c>
      <c r="C14" s="69">
        <f>F62</f>
        <v>0</v>
      </c>
      <c r="D14" s="65"/>
      <c r="E14" s="68" t="str">
        <f>IF(Projectinformatie!B11="","",Projectinformatie!B11)</f>
        <v/>
      </c>
      <c r="F14" s="70">
        <f t="shared" ref="F14:F23" si="0">SUMIF($B$32:$B$61,E14,$F$32:$F$61)+SUMIF($B$66:$B$80,E14,$I$66:$I$80)+SUMIF($B$85:$B$94,E14,$I$85:$I$94)+SUMIF($B$99:$B$105,E14,$E$99:$E$105)</f>
        <v>0</v>
      </c>
    </row>
    <row r="15" spans="2:7" x14ac:dyDescent="0.25">
      <c r="B15" s="68" t="s">
        <v>31</v>
      </c>
      <c r="C15" s="69">
        <f>I81</f>
        <v>0</v>
      </c>
      <c r="D15" s="65"/>
      <c r="E15" s="68" t="str">
        <f>IF(Projectinformatie!B12="","",Projectinformatie!B12)</f>
        <v/>
      </c>
      <c r="F15" s="70">
        <f t="shared" si="0"/>
        <v>0</v>
      </c>
    </row>
    <row r="16" spans="2:7" x14ac:dyDescent="0.25">
      <c r="B16" s="68" t="s">
        <v>32</v>
      </c>
      <c r="C16" s="69">
        <f>I95</f>
        <v>0</v>
      </c>
      <c r="D16" s="65"/>
      <c r="E16" s="68" t="str">
        <f>IF(Projectinformatie!B13="","",Projectinformatie!B13)</f>
        <v/>
      </c>
      <c r="F16" s="70">
        <f t="shared" si="0"/>
        <v>0</v>
      </c>
    </row>
    <row r="17" spans="2:6" x14ac:dyDescent="0.25">
      <c r="B17" s="68" t="s">
        <v>33</v>
      </c>
      <c r="C17" s="69">
        <f>E106</f>
        <v>0</v>
      </c>
      <c r="D17" s="65"/>
      <c r="E17" s="68" t="str">
        <f>IF(Projectinformatie!B14="","",Projectinformatie!B14)</f>
        <v/>
      </c>
      <c r="F17" s="70">
        <f t="shared" si="0"/>
        <v>0</v>
      </c>
    </row>
    <row r="18" spans="2:6" x14ac:dyDescent="0.25">
      <c r="B18" s="68"/>
      <c r="C18" s="69"/>
      <c r="D18" s="65"/>
      <c r="E18" s="68" t="str">
        <f>IF(Projectinformatie!B15="","",Projectinformatie!B15)</f>
        <v/>
      </c>
      <c r="F18" s="70">
        <f t="shared" si="0"/>
        <v>0</v>
      </c>
    </row>
    <row r="19" spans="2:6" x14ac:dyDescent="0.25">
      <c r="B19" s="68"/>
      <c r="C19" s="69"/>
      <c r="D19" s="65"/>
      <c r="E19" s="68" t="str">
        <f>IF(Projectinformatie!B16="","",Projectinformatie!B16)</f>
        <v/>
      </c>
      <c r="F19" s="70">
        <f t="shared" si="0"/>
        <v>0</v>
      </c>
    </row>
    <row r="20" spans="2:6" x14ac:dyDescent="0.25">
      <c r="B20" s="68"/>
      <c r="C20" s="69"/>
      <c r="D20" s="65"/>
      <c r="E20" s="68" t="str">
        <f>IF(Projectinformatie!B17="","",Projectinformatie!B17)</f>
        <v/>
      </c>
      <c r="F20" s="70">
        <f t="shared" si="0"/>
        <v>0</v>
      </c>
    </row>
    <row r="21" spans="2:6" x14ac:dyDescent="0.25">
      <c r="B21" s="68"/>
      <c r="C21" s="69"/>
      <c r="D21" s="65"/>
      <c r="E21" s="68" t="str">
        <f>IF(Projectinformatie!B18="","",Projectinformatie!B18)</f>
        <v/>
      </c>
      <c r="F21" s="70">
        <f t="shared" si="0"/>
        <v>0</v>
      </c>
    </row>
    <row r="22" spans="2:6" x14ac:dyDescent="0.25">
      <c r="B22" s="68"/>
      <c r="C22" s="69"/>
      <c r="D22" s="65"/>
      <c r="E22" s="68" t="str">
        <f>IF(Projectinformatie!B19="","",Projectinformatie!B19)</f>
        <v/>
      </c>
      <c r="F22" s="70">
        <f t="shared" si="0"/>
        <v>0</v>
      </c>
    </row>
    <row r="23" spans="2:6" ht="15.75" thickBot="1" x14ac:dyDescent="0.3">
      <c r="B23" s="71"/>
      <c r="C23" s="72"/>
      <c r="D23" s="65"/>
      <c r="E23" s="71" t="str">
        <f>IF(Projectinformatie!B20="","",Projectinformatie!B20)</f>
        <v/>
      </c>
      <c r="F23" s="73">
        <f t="shared" si="0"/>
        <v>0</v>
      </c>
    </row>
    <row r="24" spans="2:6" ht="16.5" thickTop="1" thickBot="1" x14ac:dyDescent="0.3">
      <c r="B24" s="74" t="s">
        <v>34</v>
      </c>
      <c r="C24" s="75">
        <f>SUM(C14:C23)</f>
        <v>0</v>
      </c>
      <c r="D24" s="65"/>
      <c r="E24" s="74" t="s">
        <v>34</v>
      </c>
      <c r="F24" s="75">
        <f>SUM(F14:F23)</f>
        <v>0</v>
      </c>
    </row>
    <row r="25" spans="2:6" x14ac:dyDescent="0.25">
      <c r="B25" s="65"/>
      <c r="C25" s="76"/>
      <c r="D25" s="65"/>
      <c r="E25" s="65"/>
      <c r="F25" s="65"/>
    </row>
    <row r="26" spans="2:6" ht="16.5" customHeight="1" x14ac:dyDescent="0.25">
      <c r="B26" s="65"/>
      <c r="C26" s="76"/>
      <c r="D26" s="65"/>
      <c r="E26" s="65"/>
      <c r="F26" s="65"/>
    </row>
    <row r="28" spans="2:6" ht="21" x14ac:dyDescent="0.35">
      <c r="B28" s="118" t="s">
        <v>35</v>
      </c>
      <c r="C28" s="118"/>
      <c r="D28" s="118"/>
      <c r="E28" s="118"/>
      <c r="F28" s="118"/>
    </row>
    <row r="29" spans="2:6" ht="21" x14ac:dyDescent="0.35">
      <c r="B29" s="77"/>
      <c r="C29" s="77"/>
      <c r="D29" s="77"/>
      <c r="E29" s="77"/>
      <c r="F29" s="77"/>
    </row>
    <row r="30" spans="2:6" ht="21" x14ac:dyDescent="0.35">
      <c r="B30" s="65"/>
      <c r="C30" s="116" t="s">
        <v>36</v>
      </c>
      <c r="D30" s="116"/>
      <c r="E30" s="116"/>
      <c r="F30" s="64"/>
    </row>
    <row r="31" spans="2:6" x14ac:dyDescent="0.25">
      <c r="B31" s="78" t="s">
        <v>29</v>
      </c>
      <c r="C31" s="78" t="s">
        <v>37</v>
      </c>
      <c r="D31" s="78" t="s">
        <v>38</v>
      </c>
      <c r="E31" s="78" t="s">
        <v>39</v>
      </c>
      <c r="F31" s="78" t="s">
        <v>28</v>
      </c>
    </row>
    <row r="32" spans="2:6" x14ac:dyDescent="0.25">
      <c r="B32" s="79"/>
      <c r="C32" s="80"/>
      <c r="D32" s="80"/>
      <c r="E32" s="80"/>
      <c r="F32" s="81">
        <f>E32*60</f>
        <v>0</v>
      </c>
    </row>
    <row r="33" spans="2:6" x14ac:dyDescent="0.25">
      <c r="B33" s="79"/>
      <c r="C33" s="80"/>
      <c r="D33" s="80"/>
      <c r="E33" s="80"/>
      <c r="F33" s="81">
        <f t="shared" ref="F33:F61" si="1">E33*60</f>
        <v>0</v>
      </c>
    </row>
    <row r="34" spans="2:6" x14ac:dyDescent="0.25">
      <c r="B34" s="79"/>
      <c r="C34" s="80"/>
      <c r="D34" s="80"/>
      <c r="E34" s="80"/>
      <c r="F34" s="81">
        <f t="shared" si="1"/>
        <v>0</v>
      </c>
    </row>
    <row r="35" spans="2:6" x14ac:dyDescent="0.25">
      <c r="B35" s="79"/>
      <c r="C35" s="80"/>
      <c r="D35" s="80"/>
      <c r="E35" s="80"/>
      <c r="F35" s="81">
        <f t="shared" si="1"/>
        <v>0</v>
      </c>
    </row>
    <row r="36" spans="2:6" x14ac:dyDescent="0.25">
      <c r="B36" s="79"/>
      <c r="C36" s="80"/>
      <c r="D36" s="80"/>
      <c r="E36" s="80"/>
      <c r="F36" s="81">
        <f t="shared" si="1"/>
        <v>0</v>
      </c>
    </row>
    <row r="37" spans="2:6" x14ac:dyDescent="0.25">
      <c r="B37" s="79"/>
      <c r="C37" s="80"/>
      <c r="D37" s="80"/>
      <c r="E37" s="80"/>
      <c r="F37" s="81">
        <f t="shared" si="1"/>
        <v>0</v>
      </c>
    </row>
    <row r="38" spans="2:6" x14ac:dyDescent="0.25">
      <c r="B38" s="79"/>
      <c r="C38" s="80"/>
      <c r="D38" s="80"/>
      <c r="E38" s="80"/>
      <c r="F38" s="81">
        <f t="shared" si="1"/>
        <v>0</v>
      </c>
    </row>
    <row r="39" spans="2:6" x14ac:dyDescent="0.25">
      <c r="B39" s="79"/>
      <c r="C39" s="80"/>
      <c r="D39" s="80"/>
      <c r="E39" s="80"/>
      <c r="F39" s="81">
        <f t="shared" si="1"/>
        <v>0</v>
      </c>
    </row>
    <row r="40" spans="2:6" x14ac:dyDescent="0.25">
      <c r="B40" s="79"/>
      <c r="C40" s="80"/>
      <c r="D40" s="80"/>
      <c r="E40" s="80"/>
      <c r="F40" s="81">
        <f t="shared" si="1"/>
        <v>0</v>
      </c>
    </row>
    <row r="41" spans="2:6" x14ac:dyDescent="0.25">
      <c r="B41" s="79"/>
      <c r="C41" s="80"/>
      <c r="D41" s="80"/>
      <c r="E41" s="80"/>
      <c r="F41" s="81">
        <f t="shared" si="1"/>
        <v>0</v>
      </c>
    </row>
    <row r="42" spans="2:6" x14ac:dyDescent="0.25">
      <c r="B42" s="79"/>
      <c r="C42" s="80"/>
      <c r="D42" s="80"/>
      <c r="E42" s="80"/>
      <c r="F42" s="81">
        <f t="shared" si="1"/>
        <v>0</v>
      </c>
    </row>
    <row r="43" spans="2:6" x14ac:dyDescent="0.25">
      <c r="B43" s="79"/>
      <c r="C43" s="80"/>
      <c r="D43" s="80"/>
      <c r="E43" s="80"/>
      <c r="F43" s="81">
        <f t="shared" si="1"/>
        <v>0</v>
      </c>
    </row>
    <row r="44" spans="2:6" x14ac:dyDescent="0.25">
      <c r="B44" s="79"/>
      <c r="C44" s="80"/>
      <c r="D44" s="80"/>
      <c r="E44" s="80"/>
      <c r="F44" s="81">
        <f t="shared" si="1"/>
        <v>0</v>
      </c>
    </row>
    <row r="45" spans="2:6" x14ac:dyDescent="0.25">
      <c r="B45" s="79"/>
      <c r="C45" s="80"/>
      <c r="D45" s="80"/>
      <c r="E45" s="80"/>
      <c r="F45" s="81">
        <f t="shared" si="1"/>
        <v>0</v>
      </c>
    </row>
    <row r="46" spans="2:6" x14ac:dyDescent="0.25">
      <c r="B46" s="79"/>
      <c r="C46" s="80"/>
      <c r="D46" s="80"/>
      <c r="E46" s="80"/>
      <c r="F46" s="81">
        <f t="shared" si="1"/>
        <v>0</v>
      </c>
    </row>
    <row r="47" spans="2:6" x14ac:dyDescent="0.25">
      <c r="B47" s="79"/>
      <c r="C47" s="80"/>
      <c r="D47" s="80"/>
      <c r="E47" s="80"/>
      <c r="F47" s="81">
        <f t="shared" si="1"/>
        <v>0</v>
      </c>
    </row>
    <row r="48" spans="2:6" x14ac:dyDescent="0.25">
      <c r="B48" s="79"/>
      <c r="C48" s="80"/>
      <c r="D48" s="80"/>
      <c r="E48" s="80"/>
      <c r="F48" s="81">
        <f t="shared" si="1"/>
        <v>0</v>
      </c>
    </row>
    <row r="49" spans="2:9" x14ac:dyDescent="0.25">
      <c r="B49" s="79"/>
      <c r="C49" s="80"/>
      <c r="D49" s="80"/>
      <c r="E49" s="80"/>
      <c r="F49" s="81">
        <f t="shared" si="1"/>
        <v>0</v>
      </c>
    </row>
    <row r="50" spans="2:9" x14ac:dyDescent="0.25">
      <c r="B50" s="79"/>
      <c r="C50" s="80"/>
      <c r="D50" s="80"/>
      <c r="E50" s="80"/>
      <c r="F50" s="81">
        <f t="shared" si="1"/>
        <v>0</v>
      </c>
    </row>
    <row r="51" spans="2:9" x14ac:dyDescent="0.25">
      <c r="B51" s="79"/>
      <c r="C51" s="82"/>
      <c r="D51" s="82"/>
      <c r="E51" s="82"/>
      <c r="F51" s="81">
        <f t="shared" si="1"/>
        <v>0</v>
      </c>
    </row>
    <row r="52" spans="2:9" x14ac:dyDescent="0.25">
      <c r="B52" s="79"/>
      <c r="C52" s="80"/>
      <c r="D52" s="80"/>
      <c r="E52" s="80"/>
      <c r="F52" s="81">
        <f t="shared" si="1"/>
        <v>0</v>
      </c>
    </row>
    <row r="53" spans="2:9" x14ac:dyDescent="0.25">
      <c r="B53" s="79"/>
      <c r="C53" s="80"/>
      <c r="D53" s="80"/>
      <c r="E53" s="80"/>
      <c r="F53" s="81">
        <f t="shared" si="1"/>
        <v>0</v>
      </c>
    </row>
    <row r="54" spans="2:9" x14ac:dyDescent="0.25">
      <c r="B54" s="79"/>
      <c r="C54" s="80"/>
      <c r="D54" s="80"/>
      <c r="E54" s="80"/>
      <c r="F54" s="81">
        <f t="shared" si="1"/>
        <v>0</v>
      </c>
    </row>
    <row r="55" spans="2:9" x14ac:dyDescent="0.25">
      <c r="B55" s="79"/>
      <c r="C55" s="80"/>
      <c r="D55" s="80"/>
      <c r="E55" s="80"/>
      <c r="F55" s="81">
        <f t="shared" si="1"/>
        <v>0</v>
      </c>
    </row>
    <row r="56" spans="2:9" x14ac:dyDescent="0.25">
      <c r="B56" s="79"/>
      <c r="C56" s="80"/>
      <c r="D56" s="80"/>
      <c r="E56" s="80"/>
      <c r="F56" s="81">
        <f t="shared" si="1"/>
        <v>0</v>
      </c>
    </row>
    <row r="57" spans="2:9" x14ac:dyDescent="0.25">
      <c r="B57" s="79"/>
      <c r="C57" s="80"/>
      <c r="D57" s="80"/>
      <c r="E57" s="80"/>
      <c r="F57" s="81">
        <f t="shared" si="1"/>
        <v>0</v>
      </c>
    </row>
    <row r="58" spans="2:9" x14ac:dyDescent="0.25">
      <c r="B58" s="79"/>
      <c r="C58" s="80"/>
      <c r="D58" s="80"/>
      <c r="E58" s="80"/>
      <c r="F58" s="81">
        <f t="shared" si="1"/>
        <v>0</v>
      </c>
    </row>
    <row r="59" spans="2:9" x14ac:dyDescent="0.25">
      <c r="B59" s="79"/>
      <c r="C59" s="80"/>
      <c r="D59" s="80"/>
      <c r="E59" s="80"/>
      <c r="F59" s="81">
        <f t="shared" si="1"/>
        <v>0</v>
      </c>
    </row>
    <row r="60" spans="2:9" x14ac:dyDescent="0.25">
      <c r="B60" s="79"/>
      <c r="C60" s="80"/>
      <c r="D60" s="80"/>
      <c r="E60" s="80"/>
      <c r="F60" s="81">
        <f t="shared" si="1"/>
        <v>0</v>
      </c>
    </row>
    <row r="61" spans="2:9" x14ac:dyDescent="0.25">
      <c r="B61" s="79"/>
      <c r="C61" s="80"/>
      <c r="D61" s="80"/>
      <c r="E61" s="80"/>
      <c r="F61" s="81">
        <f t="shared" si="1"/>
        <v>0</v>
      </c>
    </row>
    <row r="62" spans="2:9" x14ac:dyDescent="0.25">
      <c r="B62" s="78" t="s">
        <v>40</v>
      </c>
      <c r="C62" s="83"/>
      <c r="D62" s="83"/>
      <c r="E62" s="83"/>
      <c r="F62" s="84">
        <f>SUM(F32:F61)</f>
        <v>0</v>
      </c>
    </row>
    <row r="64" spans="2:9" ht="18.75" x14ac:dyDescent="0.3">
      <c r="B64" s="116" t="s">
        <v>41</v>
      </c>
      <c r="C64" s="116"/>
      <c r="D64" s="116"/>
      <c r="E64" s="116"/>
      <c r="F64" s="116"/>
      <c r="G64" s="116"/>
      <c r="H64" s="65"/>
      <c r="I64" s="65"/>
    </row>
    <row r="65" spans="2:10" ht="45" x14ac:dyDescent="0.25">
      <c r="B65" s="78" t="s">
        <v>29</v>
      </c>
      <c r="C65" s="78" t="s">
        <v>42</v>
      </c>
      <c r="D65" s="85" t="s">
        <v>75</v>
      </c>
      <c r="E65" s="85" t="s">
        <v>74</v>
      </c>
      <c r="F65" s="85" t="s">
        <v>76</v>
      </c>
      <c r="G65" s="78" t="s">
        <v>43</v>
      </c>
      <c r="H65" s="78" t="s">
        <v>44</v>
      </c>
      <c r="I65" s="78" t="s">
        <v>28</v>
      </c>
      <c r="J65" s="78" t="s">
        <v>45</v>
      </c>
    </row>
    <row r="66" spans="2:10" x14ac:dyDescent="0.25">
      <c r="B66" s="86"/>
      <c r="C66" s="87"/>
      <c r="D66" s="86"/>
      <c r="E66" s="87"/>
      <c r="F66" s="87"/>
      <c r="G66" s="87"/>
      <c r="H66" s="88"/>
      <c r="I66" s="89">
        <f>G66*H66</f>
        <v>0</v>
      </c>
      <c r="J66" s="90"/>
    </row>
    <row r="67" spans="2:10" x14ac:dyDescent="0.25">
      <c r="B67" s="86"/>
      <c r="C67" s="87"/>
      <c r="D67" s="86"/>
      <c r="E67" s="87"/>
      <c r="F67" s="87"/>
      <c r="G67" s="87"/>
      <c r="H67" s="88"/>
      <c r="I67" s="89">
        <f t="shared" ref="I67:I80" si="2">G67*H67</f>
        <v>0</v>
      </c>
      <c r="J67" s="90"/>
    </row>
    <row r="68" spans="2:10" x14ac:dyDescent="0.25">
      <c r="B68" s="86"/>
      <c r="C68" s="87"/>
      <c r="D68" s="86"/>
      <c r="E68" s="87"/>
      <c r="F68" s="87"/>
      <c r="G68" s="87"/>
      <c r="H68" s="88"/>
      <c r="I68" s="89">
        <f t="shared" si="2"/>
        <v>0</v>
      </c>
      <c r="J68" s="90"/>
    </row>
    <row r="69" spans="2:10" x14ac:dyDescent="0.25">
      <c r="B69" s="86"/>
      <c r="C69" s="87"/>
      <c r="D69" s="86"/>
      <c r="E69" s="87"/>
      <c r="F69" s="87"/>
      <c r="G69" s="87"/>
      <c r="H69" s="88"/>
      <c r="I69" s="89">
        <f t="shared" si="2"/>
        <v>0</v>
      </c>
      <c r="J69" s="90"/>
    </row>
    <row r="70" spans="2:10" x14ac:dyDescent="0.25">
      <c r="B70" s="91"/>
      <c r="C70" s="92"/>
      <c r="D70" s="86"/>
      <c r="E70" s="92"/>
      <c r="F70" s="92"/>
      <c r="G70" s="92"/>
      <c r="H70" s="93"/>
      <c r="I70" s="89">
        <f t="shared" si="2"/>
        <v>0</v>
      </c>
      <c r="J70" s="90"/>
    </row>
    <row r="71" spans="2:10" x14ac:dyDescent="0.25">
      <c r="B71" s="86"/>
      <c r="C71" s="87"/>
      <c r="D71" s="86"/>
      <c r="E71" s="87"/>
      <c r="F71" s="87"/>
      <c r="G71" s="87"/>
      <c r="H71" s="88"/>
      <c r="I71" s="89">
        <f t="shared" si="2"/>
        <v>0</v>
      </c>
      <c r="J71" s="90"/>
    </row>
    <row r="72" spans="2:10" x14ac:dyDescent="0.25">
      <c r="B72" s="86"/>
      <c r="C72" s="87"/>
      <c r="D72" s="86"/>
      <c r="E72" s="87"/>
      <c r="F72" s="87"/>
      <c r="G72" s="87"/>
      <c r="H72" s="88"/>
      <c r="I72" s="89">
        <f t="shared" si="2"/>
        <v>0</v>
      </c>
      <c r="J72" s="90"/>
    </row>
    <row r="73" spans="2:10" x14ac:dyDescent="0.25">
      <c r="B73" s="86"/>
      <c r="C73" s="87"/>
      <c r="D73" s="86"/>
      <c r="E73" s="87"/>
      <c r="F73" s="87"/>
      <c r="G73" s="87"/>
      <c r="H73" s="88"/>
      <c r="I73" s="89">
        <f t="shared" si="2"/>
        <v>0</v>
      </c>
      <c r="J73" s="90"/>
    </row>
    <row r="74" spans="2:10" x14ac:dyDescent="0.25">
      <c r="B74" s="86"/>
      <c r="C74" s="87"/>
      <c r="D74" s="86"/>
      <c r="E74" s="87"/>
      <c r="F74" s="87"/>
      <c r="G74" s="87"/>
      <c r="H74" s="88"/>
      <c r="I74" s="89">
        <f t="shared" si="2"/>
        <v>0</v>
      </c>
      <c r="J74" s="90"/>
    </row>
    <row r="75" spans="2:10" x14ac:dyDescent="0.25">
      <c r="B75" s="86"/>
      <c r="C75" s="87"/>
      <c r="D75" s="86"/>
      <c r="E75" s="87"/>
      <c r="F75" s="87"/>
      <c r="G75" s="87"/>
      <c r="H75" s="88"/>
      <c r="I75" s="89">
        <f t="shared" si="2"/>
        <v>0</v>
      </c>
      <c r="J75" s="90"/>
    </row>
    <row r="76" spans="2:10" x14ac:dyDescent="0.25">
      <c r="B76" s="86"/>
      <c r="C76" s="87"/>
      <c r="D76" s="86"/>
      <c r="E76" s="87"/>
      <c r="F76" s="87"/>
      <c r="G76" s="87"/>
      <c r="H76" s="88"/>
      <c r="I76" s="89">
        <f t="shared" si="2"/>
        <v>0</v>
      </c>
      <c r="J76" s="90"/>
    </row>
    <row r="77" spans="2:10" x14ac:dyDescent="0.25">
      <c r="B77" s="86"/>
      <c r="C77" s="87"/>
      <c r="D77" s="86"/>
      <c r="E77" s="87"/>
      <c r="F77" s="87"/>
      <c r="G77" s="87"/>
      <c r="H77" s="88"/>
      <c r="I77" s="89">
        <f t="shared" si="2"/>
        <v>0</v>
      </c>
      <c r="J77" s="90"/>
    </row>
    <row r="78" spans="2:10" x14ac:dyDescent="0.25">
      <c r="B78" s="86"/>
      <c r="C78" s="87"/>
      <c r="D78" s="86"/>
      <c r="E78" s="87"/>
      <c r="F78" s="87"/>
      <c r="G78" s="87"/>
      <c r="H78" s="88"/>
      <c r="I78" s="89">
        <f t="shared" si="2"/>
        <v>0</v>
      </c>
      <c r="J78" s="90"/>
    </row>
    <row r="79" spans="2:10" x14ac:dyDescent="0.25">
      <c r="B79" s="86"/>
      <c r="C79" s="87"/>
      <c r="D79" s="86"/>
      <c r="E79" s="87"/>
      <c r="F79" s="87"/>
      <c r="G79" s="87"/>
      <c r="H79" s="88"/>
      <c r="I79" s="89">
        <f t="shared" si="2"/>
        <v>0</v>
      </c>
      <c r="J79" s="90"/>
    </row>
    <row r="80" spans="2:10" x14ac:dyDescent="0.25">
      <c r="B80" s="86"/>
      <c r="C80" s="87"/>
      <c r="D80" s="86"/>
      <c r="E80" s="87"/>
      <c r="F80" s="87"/>
      <c r="G80" s="87"/>
      <c r="H80" s="88"/>
      <c r="I80" s="89">
        <f t="shared" si="2"/>
        <v>0</v>
      </c>
      <c r="J80" s="90"/>
    </row>
    <row r="81" spans="2:10" x14ac:dyDescent="0.25">
      <c r="B81" s="78" t="s">
        <v>40</v>
      </c>
      <c r="C81" s="83"/>
      <c r="D81" s="83"/>
      <c r="E81" s="83"/>
      <c r="F81" s="83"/>
      <c r="G81" s="83"/>
      <c r="H81" s="83"/>
      <c r="I81" s="84">
        <f>SUM(I66:I80)</f>
        <v>0</v>
      </c>
      <c r="J81" s="83"/>
    </row>
    <row r="83" spans="2:10" ht="18.75" x14ac:dyDescent="0.3">
      <c r="B83" s="116" t="s">
        <v>32</v>
      </c>
      <c r="C83" s="116"/>
      <c r="D83" s="116"/>
      <c r="E83" s="116"/>
      <c r="F83" s="116"/>
      <c r="G83" s="65"/>
      <c r="H83" s="65"/>
      <c r="I83" s="65"/>
    </row>
    <row r="84" spans="2:10" ht="30" x14ac:dyDescent="0.25">
      <c r="B84" s="78" t="s">
        <v>29</v>
      </c>
      <c r="C84" s="78" t="s">
        <v>42</v>
      </c>
      <c r="D84" s="85" t="s">
        <v>46</v>
      </c>
      <c r="E84" s="85" t="s">
        <v>47</v>
      </c>
      <c r="F84" s="85" t="s">
        <v>48</v>
      </c>
      <c r="G84" s="85" t="s">
        <v>49</v>
      </c>
      <c r="H84" s="85" t="s">
        <v>50</v>
      </c>
      <c r="I84" s="85" t="s">
        <v>28</v>
      </c>
    </row>
    <row r="85" spans="2:10" x14ac:dyDescent="0.25">
      <c r="B85" s="86"/>
      <c r="C85" s="87"/>
      <c r="D85" s="88"/>
      <c r="E85" s="88"/>
      <c r="F85" s="87"/>
      <c r="G85" s="87"/>
      <c r="H85" s="94"/>
      <c r="I85" s="89" t="str">
        <f>IF(B85="","",IFERROR((D85-E85)*(G85/F85)*H85,"Onjuist ingevuld"))</f>
        <v/>
      </c>
    </row>
    <row r="86" spans="2:10" x14ac:dyDescent="0.25">
      <c r="B86" s="86"/>
      <c r="C86" s="87"/>
      <c r="D86" s="88"/>
      <c r="E86" s="88"/>
      <c r="F86" s="87"/>
      <c r="G86" s="87"/>
      <c r="H86" s="94"/>
      <c r="I86" s="89" t="str">
        <f t="shared" ref="I86:I94" si="3">IF(B86="","",IFERROR((D86-E86)*(G86/F86)*H86,"Onjuist ingevuld"))</f>
        <v/>
      </c>
    </row>
    <row r="87" spans="2:10" x14ac:dyDescent="0.25">
      <c r="B87" s="86"/>
      <c r="C87" s="87"/>
      <c r="D87" s="88"/>
      <c r="E87" s="88"/>
      <c r="F87" s="87"/>
      <c r="G87" s="87"/>
      <c r="H87" s="94"/>
      <c r="I87" s="89" t="str">
        <f t="shared" si="3"/>
        <v/>
      </c>
    </row>
    <row r="88" spans="2:10" x14ac:dyDescent="0.25">
      <c r="B88" s="86"/>
      <c r="C88" s="87"/>
      <c r="D88" s="88"/>
      <c r="E88" s="88"/>
      <c r="F88" s="87"/>
      <c r="G88" s="87"/>
      <c r="H88" s="94"/>
      <c r="I88" s="89" t="str">
        <f t="shared" si="3"/>
        <v/>
      </c>
    </row>
    <row r="89" spans="2:10" x14ac:dyDescent="0.25">
      <c r="B89" s="91"/>
      <c r="C89" s="92"/>
      <c r="D89" s="93"/>
      <c r="E89" s="93"/>
      <c r="F89" s="92"/>
      <c r="G89" s="92"/>
      <c r="H89" s="95"/>
      <c r="I89" s="89" t="str">
        <f t="shared" si="3"/>
        <v/>
      </c>
    </row>
    <row r="90" spans="2:10" x14ac:dyDescent="0.25">
      <c r="B90" s="86"/>
      <c r="C90" s="87"/>
      <c r="D90" s="88"/>
      <c r="E90" s="88"/>
      <c r="F90" s="87"/>
      <c r="G90" s="87"/>
      <c r="H90" s="94"/>
      <c r="I90" s="89" t="str">
        <f t="shared" si="3"/>
        <v/>
      </c>
    </row>
    <row r="91" spans="2:10" x14ac:dyDescent="0.25">
      <c r="B91" s="86"/>
      <c r="C91" s="87"/>
      <c r="D91" s="88"/>
      <c r="E91" s="88"/>
      <c r="F91" s="87"/>
      <c r="G91" s="87"/>
      <c r="H91" s="94"/>
      <c r="I91" s="89" t="str">
        <f t="shared" si="3"/>
        <v/>
      </c>
    </row>
    <row r="92" spans="2:10" x14ac:dyDescent="0.25">
      <c r="B92" s="86"/>
      <c r="C92" s="87"/>
      <c r="D92" s="88"/>
      <c r="E92" s="88"/>
      <c r="F92" s="87"/>
      <c r="G92" s="87"/>
      <c r="H92" s="94"/>
      <c r="I92" s="89" t="str">
        <f t="shared" si="3"/>
        <v/>
      </c>
    </row>
    <row r="93" spans="2:10" x14ac:dyDescent="0.25">
      <c r="B93" s="86"/>
      <c r="C93" s="87"/>
      <c r="D93" s="88"/>
      <c r="E93" s="88"/>
      <c r="F93" s="87"/>
      <c r="G93" s="87"/>
      <c r="H93" s="94"/>
      <c r="I93" s="89" t="str">
        <f t="shared" si="3"/>
        <v/>
      </c>
    </row>
    <row r="94" spans="2:10" ht="15.75" thickBot="1" x14ac:dyDescent="0.3">
      <c r="B94" s="96"/>
      <c r="C94" s="97"/>
      <c r="D94" s="98"/>
      <c r="E94" s="98"/>
      <c r="F94" s="97"/>
      <c r="G94" s="97"/>
      <c r="H94" s="99"/>
      <c r="I94" s="89" t="str">
        <f t="shared" si="3"/>
        <v/>
      </c>
    </row>
    <row r="95" spans="2:10" ht="15.75" thickTop="1" x14ac:dyDescent="0.25">
      <c r="B95" s="78" t="s">
        <v>40</v>
      </c>
      <c r="C95" s="78"/>
      <c r="D95" s="78"/>
      <c r="E95" s="78"/>
      <c r="F95" s="78"/>
      <c r="G95" s="78"/>
      <c r="H95" s="78"/>
      <c r="I95" s="84">
        <f>SUM(I85:I94)</f>
        <v>0</v>
      </c>
    </row>
    <row r="97" spans="2:8" ht="18.75" x14ac:dyDescent="0.3">
      <c r="B97" s="116" t="s">
        <v>51</v>
      </c>
      <c r="C97" s="116"/>
      <c r="D97" s="116"/>
      <c r="E97" s="116"/>
      <c r="F97" s="116"/>
      <c r="G97" s="65"/>
      <c r="H97" s="65"/>
    </row>
    <row r="98" spans="2:8" x14ac:dyDescent="0.25">
      <c r="B98" s="78" t="s">
        <v>29</v>
      </c>
      <c r="C98" s="78" t="s">
        <v>42</v>
      </c>
      <c r="D98" s="78" t="s">
        <v>52</v>
      </c>
      <c r="E98" s="78" t="s">
        <v>28</v>
      </c>
      <c r="F98" s="78" t="s">
        <v>53</v>
      </c>
      <c r="G98" s="78"/>
      <c r="H98" s="78"/>
    </row>
    <row r="99" spans="2:8" x14ac:dyDescent="0.25">
      <c r="B99" s="86"/>
      <c r="C99" s="87"/>
      <c r="D99" s="100"/>
      <c r="E99" s="89">
        <f>D99</f>
        <v>0</v>
      </c>
      <c r="F99" s="113"/>
      <c r="G99" s="114"/>
      <c r="H99" s="115"/>
    </row>
    <row r="100" spans="2:8" x14ac:dyDescent="0.25">
      <c r="B100" s="86"/>
      <c r="C100" s="87"/>
      <c r="D100" s="100"/>
      <c r="E100" s="89">
        <f t="shared" ref="E100:E105" si="4">D100</f>
        <v>0</v>
      </c>
      <c r="F100" s="113"/>
      <c r="G100" s="114"/>
      <c r="H100" s="115"/>
    </row>
    <row r="101" spans="2:8" x14ac:dyDescent="0.25">
      <c r="B101" s="86"/>
      <c r="C101" s="87"/>
      <c r="D101" s="100"/>
      <c r="E101" s="89">
        <f t="shared" si="4"/>
        <v>0</v>
      </c>
      <c r="F101" s="113"/>
      <c r="G101" s="114"/>
      <c r="H101" s="115"/>
    </row>
    <row r="102" spans="2:8" x14ac:dyDescent="0.25">
      <c r="B102" s="86"/>
      <c r="C102" s="87"/>
      <c r="D102" s="100"/>
      <c r="E102" s="89">
        <f t="shared" si="4"/>
        <v>0</v>
      </c>
      <c r="F102" s="113"/>
      <c r="G102" s="114"/>
      <c r="H102" s="115"/>
    </row>
    <row r="103" spans="2:8" x14ac:dyDescent="0.25">
      <c r="B103" s="91"/>
      <c r="C103" s="92"/>
      <c r="D103" s="101"/>
      <c r="E103" s="89">
        <f t="shared" si="4"/>
        <v>0</v>
      </c>
      <c r="F103" s="113"/>
      <c r="G103" s="114"/>
      <c r="H103" s="115"/>
    </row>
    <row r="104" spans="2:8" x14ac:dyDescent="0.25">
      <c r="B104" s="86"/>
      <c r="C104" s="87"/>
      <c r="D104" s="100"/>
      <c r="E104" s="89">
        <f t="shared" si="4"/>
        <v>0</v>
      </c>
      <c r="F104" s="113"/>
      <c r="G104" s="114"/>
      <c r="H104" s="115"/>
    </row>
    <row r="105" spans="2:8" x14ac:dyDescent="0.25">
      <c r="B105" s="86"/>
      <c r="C105" s="87"/>
      <c r="D105" s="100"/>
      <c r="E105" s="89">
        <f t="shared" si="4"/>
        <v>0</v>
      </c>
      <c r="F105" s="113"/>
      <c r="G105" s="114"/>
      <c r="H105" s="115"/>
    </row>
    <row r="106" spans="2:8" x14ac:dyDescent="0.25">
      <c r="B106" s="78" t="s">
        <v>40</v>
      </c>
      <c r="C106" s="78"/>
      <c r="D106" s="78"/>
      <c r="E106" s="102">
        <f>SUM(E99:E105)</f>
        <v>0</v>
      </c>
      <c r="F106" s="78"/>
      <c r="G106" s="78"/>
      <c r="H106" s="78"/>
    </row>
    <row r="107" spans="2:8" x14ac:dyDescent="0.25">
      <c r="C107" s="103"/>
      <c r="D107" s="103"/>
    </row>
    <row r="108" spans="2:8" ht="15.75" thickBot="1" x14ac:dyDescent="0.3">
      <c r="C108" s="104"/>
      <c r="D108" s="104"/>
    </row>
    <row r="109" spans="2:8" ht="15.75" thickTop="1" x14ac:dyDescent="0.25"/>
  </sheetData>
  <sheetProtection algorithmName="SHA-512" hashValue="EYbqSV0CGXTAIXtzUu7yjBNSbksHWOFnUDOuXU6pviKAhL04EhHnk2TqiE4M7cI8MVQfvbUCsHD48ttvVmz3Hw==" saltValue="vCX/9z9dGK0tGl91jcnNJQ==" spinCount="100000" sheet="1" objects="1" scenarios="1" selectLockedCells="1"/>
  <mergeCells count="20">
    <mergeCell ref="B97:F97"/>
    <mergeCell ref="C2:E2"/>
    <mergeCell ref="C4:D4"/>
    <mergeCell ref="C6:D6"/>
    <mergeCell ref="C7:D7"/>
    <mergeCell ref="C8:D8"/>
    <mergeCell ref="B10:F10"/>
    <mergeCell ref="B11:F11"/>
    <mergeCell ref="B28:F28"/>
    <mergeCell ref="C30:E30"/>
    <mergeCell ref="B83:F83"/>
    <mergeCell ref="C5:D5"/>
    <mergeCell ref="B64:G64"/>
    <mergeCell ref="F105:H105"/>
    <mergeCell ref="F99:H99"/>
    <mergeCell ref="F100:H100"/>
    <mergeCell ref="F101:H101"/>
    <mergeCell ref="F102:H102"/>
    <mergeCell ref="F103:H103"/>
    <mergeCell ref="F104:H104"/>
  </mergeCells>
  <dataValidations count="4">
    <dataValidation type="list" allowBlank="1" showInputMessage="1" showErrorMessage="1" sqref="C8:D8" xr:uid="{4A9A5D6D-1972-4A9A-99F3-D5FC79AB5846}">
      <formula1>"Micro, Klein, Middel"</formula1>
    </dataValidation>
    <dataValidation type="textLength" allowBlank="1" showInputMessage="1" showErrorMessage="1" errorTitle="KvK nummer" error="Dit is geen geldig KvK nummer. Een KvK nummer bestaat uit acht cijfers. Controleer uw KvK nummer en vul deze opnieuw in." sqref="C6:D6" xr:uid="{4DF05DFF-9307-4412-8AEF-BC1C2E1AE4E7}">
      <formula1>8</formula1>
      <formula2>8</formula2>
    </dataValidation>
    <dataValidation type="list" allowBlank="1" showInputMessage="1" showErrorMessage="1" sqref="C5:D5" xr:uid="{2086D3AD-042A-453C-9A5A-2FFD40877320}">
      <formula1>"Groningen,Drenthe,Friesland,Overig"</formula1>
    </dataValidation>
    <dataValidation type="list" allowBlank="1" showInputMessage="1" showErrorMessage="1" sqref="D66:D80" xr:uid="{ABD8CCFA-BEAF-40BA-9837-7EA18F7DB435}">
      <formula1>"Externe partij, Verbonden onderneming, Partneronderneming, N.V.T."</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BB9E640-6510-4FB8-BA2B-EDD7F828F5A7}">
          <x14:formula1>
            <xm:f>Projectinformatie!$B$11:$B$20</xm:f>
          </x14:formula1>
          <xm:sqref>B32:B61 B66:B80 B85:B94 B99:B105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CC664-34A0-4CBD-9C6A-8BDF0F553E48}">
  <sheetPr codeName="Blad7"/>
  <dimension ref="A2:I33"/>
  <sheetViews>
    <sheetView zoomScaleNormal="100" workbookViewId="0">
      <selection activeCell="D7" sqref="D7"/>
    </sheetView>
  </sheetViews>
  <sheetFormatPr defaultColWidth="27.85546875" defaultRowHeight="15" x14ac:dyDescent="0.25"/>
  <cols>
    <col min="1" max="1" width="3" style="15" customWidth="1"/>
    <col min="2" max="2" width="38.7109375" style="15" customWidth="1"/>
    <col min="3" max="16384" width="27.85546875" style="15"/>
  </cols>
  <sheetData>
    <row r="2" spans="2:9" ht="21.75" thickBot="1" x14ac:dyDescent="0.4">
      <c r="B2" s="16" t="s">
        <v>57</v>
      </c>
      <c r="C2" s="17"/>
      <c r="D2" s="124" t="s">
        <v>58</v>
      </c>
      <c r="E2" s="124"/>
      <c r="F2" s="124"/>
      <c r="G2" s="124"/>
    </row>
    <row r="3" spans="2:9" ht="15.75" thickTop="1" x14ac:dyDescent="0.25">
      <c r="B3" s="18">
        <v>0.35</v>
      </c>
    </row>
    <row r="4" spans="2:9" ht="16.5" thickBot="1" x14ac:dyDescent="0.35">
      <c r="B4" s="19"/>
      <c r="C4" s="19" t="s">
        <v>59</v>
      </c>
      <c r="D4" s="1" t="str">
        <f>"Penvoerder: "&amp;Penvoerder!C2</f>
        <v xml:space="preserve">Penvoerder: </v>
      </c>
      <c r="E4" s="1" t="str">
        <f>"Projectpartner 2: "&amp;'Projectpartner 2'!C2</f>
        <v xml:space="preserve">Projectpartner 2: </v>
      </c>
      <c r="F4" s="1" t="str">
        <f>"Projectpartner 3: "&amp;'Projectpartner 3'!C2</f>
        <v xml:space="preserve">Projectpartner 3: </v>
      </c>
      <c r="G4" s="1" t="str">
        <f>"Projectpartner 4: "&amp;'Projectpartner 4'!C2</f>
        <v xml:space="preserve">Projectpartner 4: </v>
      </c>
    </row>
    <row r="5" spans="2:9" ht="17.25" thickTop="1" thickBot="1" x14ac:dyDescent="0.35">
      <c r="B5" s="19" t="s">
        <v>60</v>
      </c>
      <c r="C5" s="19"/>
      <c r="D5" s="1"/>
      <c r="E5" s="1" t="s">
        <v>61</v>
      </c>
      <c r="F5" s="1" t="s">
        <v>61</v>
      </c>
      <c r="G5" s="1" t="s">
        <v>61</v>
      </c>
    </row>
    <row r="6" spans="2:9" ht="16.5" thickTop="1" x14ac:dyDescent="0.3">
      <c r="B6" s="20" t="s">
        <v>62</v>
      </c>
      <c r="C6" s="2">
        <f>IFERROR(SUM(D6:G6),"")</f>
        <v>0</v>
      </c>
      <c r="D6" s="2" t="str">
        <f>IFERROR(IF(SUM(Penvoerder!$C$24,'Projectpartner 2'!$C$24,'Projectpartner 3'!$C$24,'Projectpartner 4'!$C$24)*$B$3&lt;200000,IF(D11*$B$3&gt;100000,IF(SUM(IF($D$11*$B$3&gt;100000,100000,$D$11*$B$3),IF($E$11*$B$3&gt;100000,100000,$E$11*$B$3),IF($F$11*$B$3&gt;100000,100000,$F$11*$B$3),IF($G$11*$B$3&gt;100000,100000,$G$11*$B$3))&gt;200000,100000*200000/(SUM(IF($D$11*$B$3&gt;100000,100000,$D$11*$B$3),IF($E$11*$B$3&gt;100000,100000,$E$11*$B$3),IF($F$11*$B$3&gt;100000,100000,$F$11*$B$3),IF($G$11*$B$3&gt;100000,100000,$G$11*$B$3))),100000),D11*$B$3*MIN(MIN($H$28,200000)/SUM(IF($D$11*$B$3&gt;100000,100000,$D$11*$B$3),IF($E$11*$B$3&gt;100000,100000,$E$11*$B$3),IF($F$11*$B$3&gt;100000,100000,$F$11*$B$3),IF($G$11*$B$3&gt;100000,100000,$G$11*$B$3)),1)),IF(D11*$B$3&gt;175000,IF(SUM(IF($D$11*$B$3&gt;175000,175000,$D$11*$B$3),IF($E$11*$B$3&gt;175000,175000,$E$11*$B$3),IF($F$11*$B$3&gt;175000,175000,$F$11*$B$3),IF($G$11*$B$3&gt;175000,175000,$G$11*$B$3))&gt;350000,175000*350000/(SUM(IF($D$11*$B$3&gt;175000,175000,$D$11*$B$3),IF($E$11*$B$3&gt;175000,175000,$E$11*$B$3),IF($F$11*$B$3&gt;175000,175000,$F$11*$B$3),IF($G$11*$B$3&gt;175000,175000,$G$11*$B$3))),175000),D11*$B$3*MIN(MIN($H$28,350000)/SUM(IF($D$11*$B$3&gt;175000,175000,$D$11*$B$3),IF($E$11*$B$3&gt;175000,175000,$E$11*$B$3),IF($F$11*$B$3&gt;175000,175000,$F$11*$B$3),IF($G$11*$B$3&gt;175000,175000,$G$11*$B$3)),1))),"")</f>
        <v/>
      </c>
      <c r="E6" s="2" t="str">
        <f>IFERROR(IF(SUM(Penvoerder!$C$24,'Projectpartner 2'!$C$24,'Projectpartner 3'!$C$24,'Projectpartner 4'!$C$24)*$B$3&lt;200000,IF(E11*$B$3&gt;100000,IF(SUM(IF($D$11*$B$3&gt;100000,100000,$D$11*$B$3),IF($E$11*$B$3&gt;100000,100000,$E$11*$B$3),IF($F$11*$B$3&gt;100000,100000,$F$11*$B$3),IF($G$11*$B$3&gt;100000,100000,$G$11*$B$3))&gt;200000,100000*200000/(SUM(IF($D$11*$B$3&gt;100000,100000,$D$11*$B$3),IF($E$11*$B$3&gt;100000,100000,$E$11*$B$3),IF($F$11*$B$3&gt;100000,100000,$F$11*$B$3),IF($G$11*$B$3&gt;100000,100000,$G$11*$B$3))),100000),E11*$B$3*MIN(MIN($H$28,200000)/SUM(IF($D$11*$B$3&gt;100000,100000,$D$11*$B$3),IF($E$11*$B$3&gt;100000,100000,$E$11*$B$3),IF($F$11*$B$3&gt;100000,100000,$F$11*$B$3),IF($G$11*$B$3&gt;100000,100000,$G$11*$B$3)),1)),IF(E11*$B$3&gt;175000,IF(SUM(IF($D$11*$B$3&gt;175000,175000,$D$11*$B$3),IF($E$11*$B$3&gt;175000,175000,$E$11*$B$3),IF($F$11*$B$3&gt;175000,175000,$F$11*$B$3),IF($G$11*$B$3&gt;175000,175000,$G$11*$B$3))&gt;350000,175000*350000/(SUM(IF($D$11*$B$3&gt;175000,175000,$D$11*$B$3),IF($E$11*$B$3&gt;175000,175000,$E$11*$B$3),IF($F$11*$B$3&gt;175000,175000,$F$11*$B$3),IF($G$11*$B$3&gt;175000,175000,$G$11*$B$3))),175000),E11*$B$3*MIN(MIN($H$28,350000)/SUM(IF($D$11*$B$3&gt;175000,175000,$D$11*$B$3),IF($E$11*$B$3&gt;175000,175000,$E$11*$B$3),IF($F$11*$B$3&gt;175000,175000,$F$11*$B$3),IF($G$11*$B$3&gt;175000,175000,$G$11*$B$3)),1))),"")</f>
        <v/>
      </c>
      <c r="F6" s="2" t="str">
        <f>IFERROR(IF(SUM(Penvoerder!$C$24,'Projectpartner 2'!$C$24,'Projectpartner 3'!$C$24,'Projectpartner 4'!$C$24)*$B$3&lt;200000,IF(F11*$B$3&gt;100000,IF(SUM(IF($D$11*$B$3&gt;100000,100000,$D$11*$B$3),IF($E$11*$B$3&gt;100000,100000,$E$11*$B$3),IF($F$11*$B$3&gt;100000,100000,$F$11*$B$3),IF($G$11*$B$3&gt;100000,100000,$G$11*$B$3))&gt;200000,100000*200000/(SUM(IF($D$11*$B$3&gt;100000,100000,$D$11*$B$3),IF($E$11*$B$3&gt;100000,100000,$E$11*$B$3),IF($F$11*$B$3&gt;100000,100000,$F$11*$B$3),IF($G$11*$B$3&gt;100000,100000,$G$11*$B$3))),100000),F11*$B$3*MIN(MIN($H$28,200000)/SUM(IF($D$11*$B$3&gt;100000,100000,$D$11*$B$3),IF($E$11*$B$3&gt;100000,100000,$E$11*$B$3),IF($F$11*$B$3&gt;100000,100000,$F$11*$B$3),IF($G$11*$B$3&gt;100000,100000,$G$11*$B$3)),1)),IF(F11*$B$3&gt;175000,IF(SUM(IF($D$11*$B$3&gt;175000,175000,$D$11*$B$3),IF($E$11*$B$3&gt;175000,175000,$E$11*$B$3),IF($F$11*$B$3&gt;175000,175000,$F$11*$B$3),IF($G$11*$B$3&gt;175000,175000,$G$11*$B$3))&gt;350000,175000*350000/(SUM(IF($D$11*$B$3&gt;175000,175000,$D$11*$B$3),IF($E$11*$B$3&gt;175000,175000,$E$11*$B$3),IF($F$11*$B$3&gt;175000,175000,$F$11*$B$3),IF($G$11*$B$3&gt;175000,175000,$G$11*$B$3))),175000),F11*$B$3*MIN(MIN($H$28,350000)/SUM(IF($D$11*$B$3&gt;175000,175000,$D$11*$B$3),IF($E$11*$B$3&gt;175000,175000,$E$11*$B$3),IF($F$11*$B$3&gt;175000,175000,$F$11*$B$3),IF($G$11*$B$3&gt;175000,175000,$G$11*$B$3)),1))),"")</f>
        <v/>
      </c>
      <c r="G6" s="2" t="str">
        <f>IFERROR(IF(SUM(Penvoerder!$C$24,'Projectpartner 2'!$C$24,'Projectpartner 3'!$C$24,'Projectpartner 4'!$C$24)*$B$3&lt;200000,IF(G11*$B$3&gt;100000,IF(SUM(IF($D$11*$B$3&gt;100000,100000,$D$11*$B$3),IF($E$11*$B$3&gt;100000,100000,$E$11*$B$3),IF($F$11*$B$3&gt;100000,100000,$F$11*$B$3),IF($G$11*$B$3&gt;100000,100000,$G$11*$B$3))&gt;200000,100000*200000/(SUM(IF($D$11*$B$3&gt;100000,100000,$D$11*$B$3),IF($E$11*$B$3&gt;100000,100000,$E$11*$B$3),IF($F$11*$B$3&gt;100000,100000,$F$11*$B$3),IF($G$11*$B$3&gt;100000,100000,$G$11*$B$3))),100000),G11*$B$3*MIN(MIN($H$28,200000)/SUM(IF($D$11*$B$3&gt;100000,100000,$D$11*$B$3),IF($E$11*$B$3&gt;100000,100000,$E$11*$B$3),IF($F$11*$B$3&gt;100000,100000,$F$11*$B$3),IF($G$11*$B$3&gt;100000,100000,$G$11*$B$3)),1)),IF(G11*$B$3&gt;175000,IF(SUM(IF($D$11*$B$3&gt;175000,175000,$D$11*$B$3),IF($E$11*$B$3&gt;175000,175000,$E$11*$B$3),IF($F$11*$B$3&gt;175000,175000,$F$11*$B$3),IF($G$11*$B$3&gt;175000,175000,$G$11*$B$3))&gt;350000,175000*350000/(SUM(IF($D$11*$B$3&gt;175000,175000,$D$11*$B$3),IF($E$11*$B$3&gt;175000,175000,$E$11*$B$3),IF($F$11*$B$3&gt;175000,175000,$F$11*$B$3),IF($G$11*$B$3&gt;175000,175000,$G$11*$B$3))),175000),G11*$B$3*MIN(MIN($H$28,350000)/SUM(IF($D$11*$B$3&gt;175000,175000,$D$11*$B$3),IF($E$11*$B$3&gt;175000,175000,$E$11*$B$3),IF($F$11*$B$3&gt;175000,175000,$F$11*$B$3),IF($G$11*$B$3&gt;175000,175000,$G$11*$B$3)),1))),"")</f>
        <v/>
      </c>
      <c r="H6" s="21"/>
      <c r="I6" s="21"/>
    </row>
    <row r="7" spans="2:9" ht="15.75" x14ac:dyDescent="0.3">
      <c r="B7" s="22" t="s">
        <v>63</v>
      </c>
      <c r="C7" s="2">
        <f>SUM(D7:G7)</f>
        <v>0</v>
      </c>
      <c r="D7" s="23">
        <v>0</v>
      </c>
      <c r="E7" s="23">
        <v>0</v>
      </c>
      <c r="F7" s="23">
        <v>0</v>
      </c>
      <c r="G7" s="23">
        <v>0</v>
      </c>
      <c r="H7" s="21"/>
    </row>
    <row r="8" spans="2:9" ht="15.75" x14ac:dyDescent="0.3">
      <c r="B8" s="22" t="s">
        <v>64</v>
      </c>
      <c r="C8" s="2">
        <f t="shared" ref="C8:C9" si="0">SUM(D8:G8)</f>
        <v>0</v>
      </c>
      <c r="D8" s="23">
        <v>0</v>
      </c>
      <c r="E8" s="24">
        <v>0</v>
      </c>
      <c r="F8" s="24">
        <v>0</v>
      </c>
      <c r="G8" s="24">
        <v>0</v>
      </c>
      <c r="H8" s="21"/>
    </row>
    <row r="9" spans="2:9" ht="15.75" x14ac:dyDescent="0.3">
      <c r="B9" s="25" t="s">
        <v>65</v>
      </c>
      <c r="C9" s="2">
        <f t="shared" si="0"/>
        <v>0</v>
      </c>
      <c r="D9" s="26">
        <v>0</v>
      </c>
      <c r="E9" s="26">
        <v>0</v>
      </c>
      <c r="F9" s="26">
        <v>0</v>
      </c>
      <c r="G9" s="26">
        <v>0</v>
      </c>
      <c r="H9" s="21"/>
    </row>
    <row r="10" spans="2:9" ht="16.5" thickBot="1" x14ac:dyDescent="0.35">
      <c r="B10" s="19" t="s">
        <v>40</v>
      </c>
      <c r="C10" s="4">
        <f>SUM(C6:C9)</f>
        <v>0</v>
      </c>
      <c r="D10" s="4">
        <f>SUM(D6:D9)</f>
        <v>0</v>
      </c>
      <c r="E10" s="4">
        <f t="shared" ref="E10:G10" si="1">SUM(E6:E9)</f>
        <v>0</v>
      </c>
      <c r="F10" s="4">
        <f t="shared" si="1"/>
        <v>0</v>
      </c>
      <c r="G10" s="4">
        <f t="shared" si="1"/>
        <v>0</v>
      </c>
      <c r="H10" s="21"/>
      <c r="I10" s="21"/>
    </row>
    <row r="11" spans="2:9" ht="17.25" thickTop="1" thickBot="1" x14ac:dyDescent="0.35">
      <c r="B11" s="27" t="s">
        <v>28</v>
      </c>
      <c r="C11" s="5">
        <f>SUM(Penvoerder!C24,'Projectpartner 2'!C24,'Projectpartner 3'!C24,'Projectpartner 4'!C24)</f>
        <v>0</v>
      </c>
      <c r="D11" s="4">
        <f>Penvoerder!C24</f>
        <v>0</v>
      </c>
      <c r="E11" s="4">
        <f>'Projectpartner 2'!C24</f>
        <v>0</v>
      </c>
      <c r="F11" s="4">
        <f>'Projectpartner 3'!C24</f>
        <v>0</v>
      </c>
      <c r="G11" s="4">
        <f>'Projectpartner 4'!C24</f>
        <v>0</v>
      </c>
    </row>
    <row r="12" spans="2:9" ht="17.25" thickTop="1" thickBot="1" x14ac:dyDescent="0.35">
      <c r="B12" s="19" t="s">
        <v>66</v>
      </c>
      <c r="C12" s="4" t="str">
        <f>IF(C10-C11=0,"Ja",C10-C11)</f>
        <v>Ja</v>
      </c>
      <c r="D12" s="4" t="str">
        <f t="shared" ref="D12:G12" si="2">IF(D10-D11=0,"Ja",D10-D11)</f>
        <v>Ja</v>
      </c>
      <c r="E12" s="4" t="str">
        <f t="shared" si="2"/>
        <v>Ja</v>
      </c>
      <c r="F12" s="4" t="str">
        <f t="shared" si="2"/>
        <v>Ja</v>
      </c>
      <c r="G12" s="4" t="str">
        <f t="shared" si="2"/>
        <v>Ja</v>
      </c>
      <c r="I12" s="21"/>
    </row>
    <row r="13" spans="2:9" ht="15.75" thickTop="1" x14ac:dyDescent="0.25">
      <c r="H13" s="28"/>
    </row>
    <row r="14" spans="2:9" ht="15.75" thickBot="1" x14ac:dyDescent="0.3"/>
    <row r="15" spans="2:9" x14ac:dyDescent="0.25">
      <c r="B15" s="29" t="str">
        <f>IF(AND(D6&gt;0,D6&lt;25000),"De minimale subsidie per projectpartner is € 25.000,00. De Penvoerder maakt  (in verhouding) te weinig kosten en komt daarom niet boven de minimale subsidie uit.","")</f>
        <v/>
      </c>
      <c r="C15" s="30"/>
      <c r="D15" s="30"/>
      <c r="E15" s="30"/>
      <c r="F15" s="31"/>
    </row>
    <row r="16" spans="2:9" x14ac:dyDescent="0.25">
      <c r="B16" s="32" t="str">
        <f>IF(AND(E6&gt;0,E6&lt;25000),"De minimale subsidie per projectpartner is € 25.000,00. Projectpartner 2  maakt  (in verhouding) te weinig kosten en komt daarom niet boven  de minimale subsidie uit.","")</f>
        <v/>
      </c>
      <c r="F16" s="33"/>
    </row>
    <row r="17" spans="1:9" x14ac:dyDescent="0.25">
      <c r="B17" s="32" t="str">
        <f>IF(AND(F6&lt;25000,F6&gt;0),"De minimale subsidie per projectpartner is € 25.000,00. Projectpartner 3 maakt  (in verhouding) te weinig kosten en komt daarom niet boven de minimale subsidie uit.","")</f>
        <v/>
      </c>
      <c r="F17" s="33"/>
    </row>
    <row r="18" spans="1:9" x14ac:dyDescent="0.25">
      <c r="B18" s="34" t="str">
        <f>IF(AND(G6&gt;0,G6&lt;25000),"De minimale subsidie per projectpartner is € 25.000,00. Projectpartner 4 maakt  (in verhouding) te weinig kosten en komt daarom niet boven de minimale subsidie uit.","")</f>
        <v/>
      </c>
      <c r="C18" s="35"/>
      <c r="D18" s="35"/>
      <c r="E18" s="35"/>
      <c r="F18" s="36"/>
    </row>
    <row r="19" spans="1:9" x14ac:dyDescent="0.25">
      <c r="A19" s="15" t="s">
        <v>67</v>
      </c>
      <c r="B19" s="32" t="str">
        <f>IF(D6=100000,"De maximale subsidie per projectpartner is € 100.00,00. De subsidie van "&amp;D4&amp;" is daarom gemaximeerd. Zie artikel 12 lid a van de subsidieregeling.",IF(D6=175000,"De maximale subsidie per projectpartner is € 175.000,00. De subsidie van "&amp;D4&amp;" is daarom gemaximeerd. Zie artikel 12 lid b van de subsidieregeling.",""))</f>
        <v/>
      </c>
      <c r="F19" s="33"/>
    </row>
    <row r="20" spans="1:9" x14ac:dyDescent="0.25">
      <c r="B20" s="32" t="str">
        <f>IF(E6=100000,"De maximale subsidie per projectpartner is € 100.00,00. De subsidie van "&amp;E4&amp;" is daarom gemaximeerd. Zie artikel 12 lid a van de subsidieregeling.",IF(E6=175000,"De maximale subsidie per projectpartner is € 175.000,00. De subsidie van "&amp;E4&amp;" is daarom gemaximeerd. Zie artikel 12 lid b van de subsidieregeling.",""))</f>
        <v/>
      </c>
      <c r="C20" s="37"/>
      <c r="D20" s="37"/>
      <c r="E20" s="38"/>
      <c r="F20" s="39"/>
      <c r="G20" s="37"/>
    </row>
    <row r="21" spans="1:9" x14ac:dyDescent="0.25">
      <c r="B21" s="32" t="str">
        <f>IF(F6=100000,"De maximale subsidie per projectpartner is € 100.00,00. De subsidie van "&amp;F4&amp;" is daarom gemaximeerd. Zie artikel 12 lid a van de subsidieregeling.",IF(F6=175000,"De maximale subsidie per projectpartner is € 175.000,00. De subsidie van "&amp;F4&amp;" is daarom gemaximeerd. Zie artikel 12 lid b van de subsidieregeling.",""))</f>
        <v/>
      </c>
      <c r="C21" s="40"/>
      <c r="D21" s="37"/>
      <c r="E21" s="37"/>
      <c r="F21" s="41"/>
      <c r="G21" s="37"/>
    </row>
    <row r="22" spans="1:9" ht="16.5" thickBot="1" x14ac:dyDescent="0.35">
      <c r="B22" s="42" t="str">
        <f>IF(G6=100000,"De maximale subsidie per projectpartner is € 100.00,00. De subsidie van "&amp;G4&amp;" is daarom gemaximeerd. Zie artikel 12 lid a van de subsidieregeling.",IF(G6=175000,"De maximale subsidie per projectpartner is € 175.000,00. De subsidie van "&amp;G4&amp;" is daarom gemaximeerd. Zie artikel 12 lid b van de subsidieregeling.",""))</f>
        <v/>
      </c>
      <c r="C22" s="43"/>
      <c r="D22" s="44"/>
      <c r="E22" s="45"/>
      <c r="F22" s="46"/>
      <c r="G22" s="47"/>
    </row>
    <row r="23" spans="1:9" x14ac:dyDescent="0.25">
      <c r="B23" s="37"/>
      <c r="C23" s="48"/>
      <c r="D23" s="48"/>
      <c r="E23" s="48"/>
      <c r="F23" s="48"/>
      <c r="G23" s="48"/>
      <c r="H23" s="21"/>
    </row>
    <row r="24" spans="1:9" x14ac:dyDescent="0.25">
      <c r="B24" s="37"/>
      <c r="C24" s="48"/>
      <c r="D24" s="48"/>
      <c r="E24" s="48"/>
      <c r="F24" s="48"/>
      <c r="G24" s="48"/>
      <c r="H24" s="21"/>
    </row>
    <row r="25" spans="1:9" x14ac:dyDescent="0.25">
      <c r="B25" s="37"/>
      <c r="D25" s="38"/>
      <c r="E25" s="38"/>
      <c r="F25" s="38"/>
      <c r="G25" s="38"/>
      <c r="H25" s="21"/>
      <c r="I25" s="21"/>
    </row>
    <row r="26" spans="1:9" x14ac:dyDescent="0.25">
      <c r="B26" s="37"/>
      <c r="C26" s="48"/>
      <c r="D26" s="48"/>
      <c r="E26" s="48"/>
      <c r="F26" s="48"/>
      <c r="G26" s="48"/>
    </row>
    <row r="27" spans="1:9" x14ac:dyDescent="0.25">
      <c r="B27" s="37"/>
      <c r="D27" s="49"/>
      <c r="E27" s="49"/>
      <c r="F27" s="49"/>
      <c r="G27" s="49"/>
      <c r="H27" s="21"/>
    </row>
    <row r="28" spans="1:9" x14ac:dyDescent="0.25">
      <c r="B28" s="37"/>
      <c r="C28" s="48"/>
      <c r="D28" s="48"/>
      <c r="E28" s="48"/>
      <c r="F28" s="48"/>
      <c r="G28" s="48"/>
      <c r="H28" s="21"/>
    </row>
    <row r="29" spans="1:9" x14ac:dyDescent="0.25">
      <c r="B29" s="37"/>
      <c r="C29" s="37"/>
      <c r="D29" s="38"/>
      <c r="E29" s="38"/>
      <c r="F29" s="38"/>
      <c r="G29" s="38"/>
      <c r="H29" s="21"/>
      <c r="I29" s="21"/>
    </row>
    <row r="30" spans="1:9" x14ac:dyDescent="0.25">
      <c r="B30" s="37"/>
      <c r="C30" s="37"/>
      <c r="D30" s="37"/>
      <c r="E30" s="37"/>
      <c r="F30" s="37"/>
      <c r="G30" s="37"/>
    </row>
    <row r="31" spans="1:9" x14ac:dyDescent="0.25">
      <c r="B31" s="37"/>
      <c r="C31" s="37"/>
      <c r="D31" s="37"/>
      <c r="E31" s="37"/>
      <c r="F31" s="37"/>
      <c r="G31" s="37"/>
    </row>
    <row r="33" spans="4:5" x14ac:dyDescent="0.25">
      <c r="D33" s="21"/>
      <c r="E33" s="21"/>
    </row>
  </sheetData>
  <sheetProtection algorithmName="SHA-512" hashValue="hersMpDKsnOI6aPSenen49tyIe2eXzd9Soxauwa37BlCDBqf7vUJnE3wAP3ZoGlqfteFoQeJgvwyGKcQkeEVZA==" saltValue="Mqt3rlc1JlXmrhn57CGVPA==" spinCount="100000" sheet="1" objects="1" scenarios="1" selectLockedCells="1"/>
  <mergeCells count="1">
    <mergeCell ref="D2:G2"/>
  </mergeCells>
  <conditionalFormatting sqref="C12:G12">
    <cfRule type="cellIs" dxfId="2" priority="2" operator="notEqual">
      <formula>"JA"</formula>
    </cfRule>
  </conditionalFormatting>
  <conditionalFormatting sqref="D6:G6">
    <cfRule type="cellIs" dxfId="1" priority="1" operator="between">
      <formula>1</formula>
      <formula>25000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C36C1-1900-4B0F-987F-84F18C78D814}">
  <sheetPr codeName="Blad8"/>
  <dimension ref="B2:G32"/>
  <sheetViews>
    <sheetView workbookViewId="0">
      <selection activeCell="H7" sqref="H7"/>
    </sheetView>
  </sheetViews>
  <sheetFormatPr defaultColWidth="27.5703125" defaultRowHeight="15" x14ac:dyDescent="0.25"/>
  <cols>
    <col min="1" max="1" width="3.28515625" style="15" customWidth="1"/>
    <col min="2" max="2" width="34.140625" style="15" customWidth="1"/>
    <col min="3" max="3" width="27.5703125" style="15"/>
    <col min="4" max="7" width="40.5703125" style="15" customWidth="1"/>
    <col min="8" max="16384" width="27.5703125" style="15"/>
  </cols>
  <sheetData>
    <row r="2" spans="2:7" ht="21.75" thickBot="1" x14ac:dyDescent="0.4">
      <c r="B2" s="16" t="s">
        <v>68</v>
      </c>
      <c r="C2" s="17"/>
      <c r="D2" s="124" t="s">
        <v>69</v>
      </c>
      <c r="E2" s="124"/>
      <c r="F2" s="124"/>
    </row>
    <row r="3" spans="2:7" ht="15.75" thickTop="1" x14ac:dyDescent="0.25"/>
    <row r="4" spans="2:7" ht="16.5" thickBot="1" x14ac:dyDescent="0.35">
      <c r="B4" s="19"/>
      <c r="C4" s="19" t="s">
        <v>70</v>
      </c>
      <c r="D4" s="1" t="str">
        <f>"Penvoerder: "&amp;Penvoerder!C2</f>
        <v xml:space="preserve">Penvoerder: </v>
      </c>
      <c r="E4" s="1" t="str">
        <f>"Projectpartner 2: "&amp;'Projectpartner 2'!C2</f>
        <v xml:space="preserve">Projectpartner 2: </v>
      </c>
      <c r="F4" s="1" t="str">
        <f>"Projectpartner 3: "&amp;'Projectpartner 3'!C2</f>
        <v xml:space="preserve">Projectpartner 3: </v>
      </c>
      <c r="G4" s="1" t="str">
        <f>"Projectpartner 4: "&amp;'Projectpartner 4'!C2</f>
        <v xml:space="preserve">Projectpartner 4: </v>
      </c>
    </row>
    <row r="5" spans="2:7" ht="17.25" thickTop="1" thickBot="1" x14ac:dyDescent="0.35">
      <c r="B5" s="19" t="s">
        <v>29</v>
      </c>
      <c r="C5" s="19"/>
      <c r="D5" s="1"/>
      <c r="E5" s="1" t="s">
        <v>61</v>
      </c>
      <c r="F5" s="1" t="s">
        <v>61</v>
      </c>
      <c r="G5" s="1" t="s">
        <v>61</v>
      </c>
    </row>
    <row r="6" spans="2:7" ht="16.5" thickTop="1" x14ac:dyDescent="0.3">
      <c r="B6" s="50">
        <f>Projectinformatie!B11</f>
        <v>0</v>
      </c>
      <c r="C6" s="2">
        <f>SUM(D6:G6)</f>
        <v>0</v>
      </c>
      <c r="D6" s="3" t="str">
        <f>IFERROR(VLOOKUP(B6,Penvoerder!$E$14:$F$23,2,0),"")</f>
        <v/>
      </c>
      <c r="E6" s="50" t="str">
        <f>IFERROR(VLOOKUP($B6,'Projectpartner 2'!$E$14:$F$23,2,0),"")</f>
        <v/>
      </c>
      <c r="F6" s="50" t="str">
        <f>IFERROR(VLOOKUP($B6,'Projectpartner 3'!$E$14:$F$23,2,0),"")</f>
        <v/>
      </c>
      <c r="G6" s="50" t="str">
        <f>IFERROR(VLOOKUP($B6,'Projectpartner 4'!$E$14:$F$23,2,0),"")</f>
        <v/>
      </c>
    </row>
    <row r="7" spans="2:7" ht="15.75" x14ac:dyDescent="0.3">
      <c r="B7" s="50">
        <f>Projectinformatie!B12</f>
        <v>0</v>
      </c>
      <c r="C7" s="2">
        <f t="shared" ref="C7:C15" si="0">SUM(D7:G7)</f>
        <v>0</v>
      </c>
      <c r="D7" s="3" t="str">
        <f>IFERROR(VLOOKUP(B7,Penvoerder!$E$14:$F$23,2,0),"")</f>
        <v/>
      </c>
      <c r="E7" s="50" t="str">
        <f>IFERROR(VLOOKUP($B7,'Projectpartner 2'!$E$14:$F$23,2,0),"")</f>
        <v/>
      </c>
      <c r="F7" s="50" t="str">
        <f>IFERROR(VLOOKUP($B7,'Projectpartner 3'!$E$14:$F$23,2,0),"")</f>
        <v/>
      </c>
      <c r="G7" s="50" t="str">
        <f>IFERROR(VLOOKUP($B7,'Projectpartner 4'!$E$14:$F$23,2,0),"")</f>
        <v/>
      </c>
    </row>
    <row r="8" spans="2:7" ht="15.75" x14ac:dyDescent="0.3">
      <c r="B8" s="50">
        <f>Projectinformatie!B13</f>
        <v>0</v>
      </c>
      <c r="C8" s="2">
        <f t="shared" si="0"/>
        <v>0</v>
      </c>
      <c r="D8" s="3" t="str">
        <f>IFERROR(VLOOKUP(B8,Penvoerder!$E$14:$F$23,2,0),"")</f>
        <v/>
      </c>
      <c r="E8" s="50" t="str">
        <f>IFERROR(VLOOKUP($B8,'Projectpartner 2'!$E$14:$F$23,2,0),"")</f>
        <v/>
      </c>
      <c r="F8" s="50" t="str">
        <f>IFERROR(VLOOKUP($B8,'Projectpartner 3'!$E$14:$F$23,2,0),"")</f>
        <v/>
      </c>
      <c r="G8" s="50" t="str">
        <f>IFERROR(VLOOKUP($B8,'Projectpartner 4'!$E$14:$F$23,2,0),"")</f>
        <v/>
      </c>
    </row>
    <row r="9" spans="2:7" ht="15.75" x14ac:dyDescent="0.3">
      <c r="B9" s="50">
        <f>Projectinformatie!B14</f>
        <v>0</v>
      </c>
      <c r="C9" s="2">
        <f t="shared" si="0"/>
        <v>0</v>
      </c>
      <c r="D9" s="3" t="str">
        <f>IFERROR(VLOOKUP(B9,Penvoerder!$E$14:$F$23,2,0),"")</f>
        <v/>
      </c>
      <c r="E9" s="50" t="str">
        <f>IFERROR(VLOOKUP($B9,'Projectpartner 2'!$E$14:$F$23,2,0),"")</f>
        <v/>
      </c>
      <c r="F9" s="50" t="str">
        <f>IFERROR(VLOOKUP($B9,'Projectpartner 3'!$E$14:$F$23,2,0),"")</f>
        <v/>
      </c>
      <c r="G9" s="50" t="str">
        <f>IFERROR(VLOOKUP($B9,'Projectpartner 4'!$E$14:$F$23,2,0),"")</f>
        <v/>
      </c>
    </row>
    <row r="10" spans="2:7" ht="15.75" x14ac:dyDescent="0.3">
      <c r="B10" s="50">
        <f>Projectinformatie!B15</f>
        <v>0</v>
      </c>
      <c r="C10" s="2">
        <f t="shared" si="0"/>
        <v>0</v>
      </c>
      <c r="D10" s="3" t="str">
        <f>IFERROR(VLOOKUP(B10,Penvoerder!$E$14:$F$23,2,0),"")</f>
        <v/>
      </c>
      <c r="E10" s="50" t="str">
        <f>IFERROR(VLOOKUP($B10,'Projectpartner 2'!$E$14:$F$23,2,0),"")</f>
        <v/>
      </c>
      <c r="F10" s="50" t="str">
        <f>IFERROR(VLOOKUP($B10,'Projectpartner 3'!$E$14:$F$23,2,0),"")</f>
        <v/>
      </c>
      <c r="G10" s="50" t="str">
        <f>IFERROR(VLOOKUP($B10,'Projectpartner 4'!$E$14:$F$23,2,0),"")</f>
        <v/>
      </c>
    </row>
    <row r="11" spans="2:7" ht="15.75" x14ac:dyDescent="0.3">
      <c r="B11" s="50">
        <f>Projectinformatie!B16</f>
        <v>0</v>
      </c>
      <c r="C11" s="2">
        <f t="shared" si="0"/>
        <v>0</v>
      </c>
      <c r="D11" s="3" t="str">
        <f>IFERROR(VLOOKUP(B11,Penvoerder!$E$14:$F$23,2,0),"")</f>
        <v/>
      </c>
      <c r="E11" s="50" t="str">
        <f>IFERROR(VLOOKUP($B11,'Projectpartner 2'!$E$14:$F$23,2,0),"")</f>
        <v/>
      </c>
      <c r="F11" s="50" t="str">
        <f>IFERROR(VLOOKUP($B11,'Projectpartner 3'!$E$14:$F$23,2,0),"")</f>
        <v/>
      </c>
      <c r="G11" s="50" t="str">
        <f>IFERROR(VLOOKUP($B11,'Projectpartner 4'!$E$14:$F$23,2,0),"")</f>
        <v/>
      </c>
    </row>
    <row r="12" spans="2:7" ht="15.75" x14ac:dyDescent="0.3">
      <c r="B12" s="50">
        <f>Projectinformatie!B17</f>
        <v>0</v>
      </c>
      <c r="C12" s="2">
        <f t="shared" si="0"/>
        <v>0</v>
      </c>
      <c r="D12" s="3" t="str">
        <f>IFERROR(VLOOKUP(B12,Penvoerder!$E$14:$F$23,2,0),"")</f>
        <v/>
      </c>
      <c r="E12" s="50" t="str">
        <f>IFERROR(VLOOKUP($B12,'Projectpartner 2'!$E$14:$F$23,2,0),"")</f>
        <v/>
      </c>
      <c r="F12" s="50" t="str">
        <f>IFERROR(VLOOKUP($B12,'Projectpartner 3'!$E$14:$F$23,2,0),"")</f>
        <v/>
      </c>
      <c r="G12" s="50" t="str">
        <f>IFERROR(VLOOKUP($B12,'Projectpartner 4'!$E$14:$F$23,2,0),"")</f>
        <v/>
      </c>
    </row>
    <row r="13" spans="2:7" ht="15.75" x14ac:dyDescent="0.3">
      <c r="B13" s="50">
        <f>Projectinformatie!B18</f>
        <v>0</v>
      </c>
      <c r="C13" s="2">
        <f t="shared" si="0"/>
        <v>0</v>
      </c>
      <c r="D13" s="3" t="str">
        <f>IFERROR(VLOOKUP(B13,Penvoerder!$E$14:$F$23,2,0),"")</f>
        <v/>
      </c>
      <c r="E13" s="50" t="str">
        <f>IFERROR(VLOOKUP($B13,'Projectpartner 2'!$E$14:$F$23,2,0),"")</f>
        <v/>
      </c>
      <c r="F13" s="50" t="str">
        <f>IFERROR(VLOOKUP($B13,'Projectpartner 3'!$E$14:$F$23,2,0),"")</f>
        <v/>
      </c>
      <c r="G13" s="50" t="str">
        <f>IFERROR(VLOOKUP($B13,'Projectpartner 4'!$E$14:$F$23,2,0),"")</f>
        <v/>
      </c>
    </row>
    <row r="14" spans="2:7" ht="15.75" x14ac:dyDescent="0.3">
      <c r="B14" s="50">
        <f>Projectinformatie!B19</f>
        <v>0</v>
      </c>
      <c r="C14" s="2">
        <f t="shared" si="0"/>
        <v>0</v>
      </c>
      <c r="D14" s="3" t="str">
        <f>IFERROR(VLOOKUP(B14,Penvoerder!$E$14:$F$23,2,0),"")</f>
        <v/>
      </c>
      <c r="E14" s="50" t="str">
        <f>IFERROR(VLOOKUP($B14,'Projectpartner 2'!$E$14:$F$23,2,0),"")</f>
        <v/>
      </c>
      <c r="F14" s="50" t="str">
        <f>IFERROR(VLOOKUP($B14,'Projectpartner 3'!$E$14:$F$23,2,0),"")</f>
        <v/>
      </c>
      <c r="G14" s="50" t="str">
        <f>IFERROR(VLOOKUP($B14,'Projectpartner 4'!$E$14:$F$23,2,0),"")</f>
        <v/>
      </c>
    </row>
    <row r="15" spans="2:7" ht="16.5" thickBot="1" x14ac:dyDescent="0.35">
      <c r="B15" s="51">
        <f>Projectinformatie!B20</f>
        <v>0</v>
      </c>
      <c r="C15" s="2">
        <f t="shared" si="0"/>
        <v>0</v>
      </c>
      <c r="D15" s="3" t="str">
        <f>IFERROR(VLOOKUP(B15,Penvoerder!$E$14:$F$23,2,0),"")</f>
        <v/>
      </c>
      <c r="E15" s="50" t="str">
        <f>IFERROR(VLOOKUP($B15,'Projectpartner 2'!$E$14:$F$23,2,0),"")</f>
        <v/>
      </c>
      <c r="F15" s="50" t="str">
        <f>IFERROR(VLOOKUP($B15,'Projectpartner 3'!$E$14:$F$23,2,0),"")</f>
        <v/>
      </c>
      <c r="G15" s="50" t="str">
        <f>IFERROR(VLOOKUP($B15,'Projectpartner 4'!$E$14:$F$23,2,0),"")</f>
        <v/>
      </c>
    </row>
    <row r="16" spans="2:7" ht="17.25" thickTop="1" thickBot="1" x14ac:dyDescent="0.35">
      <c r="B16" s="19" t="s">
        <v>40</v>
      </c>
      <c r="C16" s="4">
        <f>SUM(C6:C15)</f>
        <v>0</v>
      </c>
      <c r="D16" s="4">
        <f>SUM(D6:D15)</f>
        <v>0</v>
      </c>
      <c r="E16" s="4">
        <f t="shared" ref="E16:G16" si="1">SUM(E6:E15)</f>
        <v>0</v>
      </c>
      <c r="F16" s="4">
        <f t="shared" si="1"/>
        <v>0</v>
      </c>
      <c r="G16" s="4">
        <f t="shared" si="1"/>
        <v>0</v>
      </c>
    </row>
    <row r="17" spans="2:7" ht="16.5" thickTop="1" x14ac:dyDescent="0.3">
      <c r="B17" s="52" t="s">
        <v>71</v>
      </c>
      <c r="C17" s="11">
        <f>IFERROR(SUM(D17:G17),"")</f>
        <v>0</v>
      </c>
      <c r="D17" s="11">
        <f>IFERROR(D16/$C$16,0)</f>
        <v>0</v>
      </c>
      <c r="E17" s="11">
        <f>IFERROR(E16/$C$16,0)</f>
        <v>0</v>
      </c>
      <c r="F17" s="11">
        <f>IFERROR(F16/$C$16,0)</f>
        <v>0</v>
      </c>
      <c r="G17" s="11">
        <f>IFERROR(G16/$C$16,0)</f>
        <v>0</v>
      </c>
    </row>
    <row r="18" spans="2:7" ht="15.75" thickBot="1" x14ac:dyDescent="0.3"/>
    <row r="19" spans="2:7" x14ac:dyDescent="0.25">
      <c r="B19" s="29" t="str">
        <f>IF(D17&gt;0.7,"Een samenwerkingspartner mag niet meer dan 70% van de totale kosten maken. De "&amp;D4&amp;" maakt teveel kosten in dit project. Zie artikel 8 lid g van de subsidieregeling","")</f>
        <v/>
      </c>
      <c r="C19" s="30"/>
      <c r="D19" s="30"/>
      <c r="E19" s="30"/>
      <c r="F19" s="30"/>
      <c r="G19" s="31"/>
    </row>
    <row r="20" spans="2:7" x14ac:dyDescent="0.25">
      <c r="B20" s="32" t="str">
        <f>IF(E17&gt;0.7,"Een samenwerkingspartner mag niet meer dan 70% van de totale kosten maken. "&amp;E4&amp;" maakt teveel kosten in dit project. Zie artikel 8 lid g van de subsidieregeling","")</f>
        <v/>
      </c>
      <c r="G20" s="33"/>
    </row>
    <row r="21" spans="2:7" x14ac:dyDescent="0.25">
      <c r="B21" s="32" t="str">
        <f>IF(F17&gt;0.7,"Een samenwerkingspartner mag niet meer dan 70% van de totale kosten maken. "&amp;F4&amp;" maakt teveel kosten in dit project. Zie artikel 8 lid g van de subsidieregeling","")</f>
        <v/>
      </c>
      <c r="G21" s="33"/>
    </row>
    <row r="22" spans="2:7" x14ac:dyDescent="0.25">
      <c r="B22" s="32" t="str">
        <f>IF(G17&gt;0.7,"Een samenwerkingspartner mag niet meer dan 70% van de totale kosten maken. "&amp;G4&amp;" maakt teveel kosten in dit project. Zie artikel 8 lid g van de subsidieregeling","")</f>
        <v/>
      </c>
      <c r="G22" s="33"/>
    </row>
    <row r="23" spans="2:7" ht="15.75" thickBot="1" x14ac:dyDescent="0.3">
      <c r="B23" s="42" t="str" cm="1">
        <f t="array" ref="B23">IF(SUM(IF(OR(Penvoerder!C5="Groningen",Penvoerder!C5="Drenthe",Penvoerder!C5="Friesland"),'Totale begroting'!D17),IF(OR('Projectpartner 2'!C5:'Projectpartner 2'!C5="Groningen",'Projectpartner 2'!C5="Drenthe",'Projectpartner 2'!C5="Friesland"),'Totale begroting'!E17),IF(OR('Projectpartner 3'!C5:'Projectpartner 3'!C5="Groningen",'Projectpartner 3'!C5="Drenthe",'Projectpartner 3'!C5="Friesland"),'Totale begroting'!F17),IF(OR('Projectpartner 4'!C5:'Projectpartner 4'!C5="Groningen",'Projectpartner 4'!C5="Drenthe",'Projectpartner 4'!C5="Friesland"),'Totale begroting'!G17))&lt;0.5,IF(SUM(IF(OR(Penvoerder!C5="Groningen",Penvoerder!C5="Drenthe",Penvoerder!C5="Friesland"),'Totale begroting'!D17),IF(OR('Projectpartner 2'!C5:'Projectpartner 2'!C5="Groningen",'Projectpartner 2'!C5="Drenthe",'Projectpartner 2'!C5="Friesland"),'Totale begroting'!E17),IF(OR('Projectpartner 3'!C5:'Projectpartner 3'!C5="Groningen",'Projectpartner 3'!C5="Drenthe",'Projectpartner 3'!C5="Friesland"),'Totale begroting'!F17),IF(OR('Projectpartner 4'!C5:'Projectpartner 4'!C5="Groningen",'Projectpartner 4'!C5="Drenthe",'Projectpartner 4'!C5="Friesland"),'Totale begroting'!G17))=0,"","Minimaal 50% van de kosten moeten gemaakt worden door een samenwerkingspartner uit een van de noordelijke provincies (Groningen, Drenthe, Friesland)."),"")</f>
        <v/>
      </c>
      <c r="C23" s="53"/>
      <c r="D23" s="53"/>
      <c r="E23" s="53"/>
      <c r="F23" s="53"/>
      <c r="G23" s="54"/>
    </row>
    <row r="25" spans="2:7" ht="16.5" thickBot="1" x14ac:dyDescent="0.35">
      <c r="B25" s="19"/>
      <c r="C25" s="19" t="s">
        <v>70</v>
      </c>
      <c r="D25" s="1" t="str">
        <f>"Penvoerder: "&amp;Penvoerder!C2</f>
        <v xml:space="preserve">Penvoerder: </v>
      </c>
      <c r="E25" s="1" t="str">
        <f>"Projectpartner 2: "&amp;'Projectpartner 2'!C2</f>
        <v xml:space="preserve">Projectpartner 2: </v>
      </c>
      <c r="F25" s="1" t="str">
        <f>"Projectpartner 3: "&amp;'Projectpartner 3'!C2</f>
        <v xml:space="preserve">Projectpartner 3: </v>
      </c>
      <c r="G25" s="1" t="str">
        <f>"Projectpartner 4: "&amp;'Projectpartner 4'!C2</f>
        <v xml:space="preserve">Projectpartner 4: </v>
      </c>
    </row>
    <row r="26" spans="2:7" ht="17.25" thickTop="1" thickBot="1" x14ac:dyDescent="0.35">
      <c r="B26" s="19" t="s">
        <v>72</v>
      </c>
      <c r="C26" s="19"/>
      <c r="D26" s="19"/>
      <c r="E26" s="19"/>
      <c r="F26" s="19"/>
      <c r="G26" s="19"/>
    </row>
    <row r="27" spans="2:7" ht="16.5" thickTop="1" x14ac:dyDescent="0.3">
      <c r="B27" s="50" t="s">
        <v>73</v>
      </c>
      <c r="C27" s="2">
        <f>SUM(D27:G27)</f>
        <v>0</v>
      </c>
      <c r="D27" s="3">
        <f>Penvoerder!F62</f>
        <v>0</v>
      </c>
      <c r="E27" s="50">
        <f>'Projectpartner 2'!F62</f>
        <v>0</v>
      </c>
      <c r="F27" s="50">
        <f>'Projectpartner 3'!F62</f>
        <v>0</v>
      </c>
      <c r="G27" s="50">
        <f>'Projectpartner 4'!F62</f>
        <v>0</v>
      </c>
    </row>
    <row r="28" spans="2:7" ht="15.75" x14ac:dyDescent="0.3">
      <c r="B28" s="50" t="s">
        <v>31</v>
      </c>
      <c r="C28" s="2">
        <f t="shared" ref="C28:C30" si="2">SUM(D28:G28)</f>
        <v>0</v>
      </c>
      <c r="D28" s="3">
        <f>Penvoerder!I81</f>
        <v>0</v>
      </c>
      <c r="E28" s="50">
        <f>'Projectpartner 2'!I81</f>
        <v>0</v>
      </c>
      <c r="F28" s="50">
        <f>'Projectpartner 3'!I81</f>
        <v>0</v>
      </c>
      <c r="G28" s="50">
        <f>'Projectpartner 4'!I81</f>
        <v>0</v>
      </c>
    </row>
    <row r="29" spans="2:7" ht="15.75" x14ac:dyDescent="0.3">
      <c r="B29" s="50" t="s">
        <v>32</v>
      </c>
      <c r="C29" s="2">
        <f t="shared" si="2"/>
        <v>0</v>
      </c>
      <c r="D29" s="3">
        <f>Penvoerder!I95</f>
        <v>0</v>
      </c>
      <c r="E29" s="50">
        <f>'Projectpartner 2'!I95</f>
        <v>0</v>
      </c>
      <c r="F29" s="50">
        <f>'Projectpartner 3'!I95</f>
        <v>0</v>
      </c>
      <c r="G29" s="50">
        <f>'Projectpartner 4'!I95</f>
        <v>0</v>
      </c>
    </row>
    <row r="30" spans="2:7" ht="15.75" x14ac:dyDescent="0.3">
      <c r="B30" s="50" t="s">
        <v>51</v>
      </c>
      <c r="C30" s="2">
        <f t="shared" si="2"/>
        <v>0</v>
      </c>
      <c r="D30" s="3">
        <f>Penvoerder!E106</f>
        <v>0</v>
      </c>
      <c r="E30" s="50">
        <f>'Projectpartner 2'!E106</f>
        <v>0</v>
      </c>
      <c r="F30" s="50">
        <f>'Projectpartner 3'!E106</f>
        <v>0</v>
      </c>
      <c r="G30" s="50">
        <f>'Projectpartner 4'!E106</f>
        <v>0</v>
      </c>
    </row>
    <row r="31" spans="2:7" ht="16.5" thickBot="1" x14ac:dyDescent="0.35">
      <c r="B31" s="2" t="s">
        <v>40</v>
      </c>
      <c r="C31" s="2">
        <f>SUM(C27:C30)</f>
        <v>0</v>
      </c>
      <c r="D31" s="4">
        <f>SUM(D27:D30)</f>
        <v>0</v>
      </c>
      <c r="E31" s="4">
        <f>SUM(E27:E30)</f>
        <v>0</v>
      </c>
      <c r="F31" s="4">
        <f>SUM(F27:F30)</f>
        <v>0</v>
      </c>
      <c r="G31" s="4">
        <f>SUM(G27:G30)</f>
        <v>0</v>
      </c>
    </row>
    <row r="32" spans="2:7" ht="15.75" thickTop="1" x14ac:dyDescent="0.25"/>
  </sheetData>
  <sheetProtection algorithmName="SHA-512" hashValue="N5KWm7NzOlshSmcyHJBdQ63YmuLrEU/1D4raozuQeQYQ/FmyOQtMvdmjZEg0271K85GNCs93gu0hId/3/0zIIQ==" saltValue="Rgd6U4tKVzpr2+ZgWo8GNA==" spinCount="100000" sheet="1" objects="1" scenarios="1" selectLockedCells="1"/>
  <mergeCells count="1">
    <mergeCell ref="D2:F2"/>
  </mergeCells>
  <conditionalFormatting sqref="D17:G17">
    <cfRule type="cellIs" dxfId="0" priority="1" operator="greaterThan">
      <formula>0.7</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0A3E9C4D19E9048A83AD3B84321AFB3" ma:contentTypeVersion="4" ma:contentTypeDescription="Een nieuw document maken." ma:contentTypeScope="" ma:versionID="d352714477b0c14b92feaece842213ff">
  <xsd:schema xmlns:xsd="http://www.w3.org/2001/XMLSchema" xmlns:xs="http://www.w3.org/2001/XMLSchema" xmlns:p="http://schemas.microsoft.com/office/2006/metadata/properties" xmlns:ns2="39bb712c-de76-4aaa-89c7-dd0c092f747f" targetNamespace="http://schemas.microsoft.com/office/2006/metadata/properties" ma:root="true" ma:fieldsID="fab2aaccf1b1b809b7492826ce617cda" ns2:_="">
    <xsd:import namespace="39bb712c-de76-4aaa-89c7-dd0c092f747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bb712c-de76-4aaa-89c7-dd0c092f74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1B758D-4647-4126-81C2-34324B0D0628}">
  <ds:schemaRefs>
    <ds:schemaRef ds:uri="http://schemas.microsoft.com/office/infopath/2007/PartnerControls"/>
    <ds:schemaRef ds:uri="http://purl.org/dc/terms/"/>
    <ds:schemaRef ds:uri="http://purl.org/dc/dcmitype/"/>
    <ds:schemaRef ds:uri="http://schemas.openxmlformats.org/package/2006/metadata/core-properties"/>
    <ds:schemaRef ds:uri="39bb712c-de76-4aaa-89c7-dd0c092f747f"/>
    <ds:schemaRef ds:uri="http://schemas.microsoft.com/office/2006/documentManagement/types"/>
    <ds:schemaRef ds:uri="http://www.w3.org/XML/1998/namespace"/>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4A0F2AE-164C-466C-82A2-1539682CFB62}">
  <ds:schemaRefs>
    <ds:schemaRef ds:uri="http://schemas.microsoft.com/sharepoint/v3/contenttype/forms"/>
  </ds:schemaRefs>
</ds:datastoreItem>
</file>

<file path=customXml/itemProps3.xml><?xml version="1.0" encoding="utf-8"?>
<ds:datastoreItem xmlns:ds="http://schemas.openxmlformats.org/officeDocument/2006/customXml" ds:itemID="{70D319F7-3816-4108-A507-8120CE8973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bb712c-de76-4aaa-89c7-dd0c092f74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29144a8-e57f-4e97-b80c-e29c0ac6a17f}" enabled="0" method="" siteId="{929144a8-e57f-4e97-b80c-e29c0ac6a17f}"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8</vt:i4>
      </vt:variant>
    </vt:vector>
  </HeadingPairs>
  <TitlesOfParts>
    <vt:vector size="8" baseType="lpstr">
      <vt:lpstr>Instructie</vt:lpstr>
      <vt:lpstr>Projectinformatie</vt:lpstr>
      <vt:lpstr>Penvoerder</vt:lpstr>
      <vt:lpstr>Projectpartner 2</vt:lpstr>
      <vt:lpstr>Projectpartner 3</vt:lpstr>
      <vt:lpstr>Projectpartner 4</vt:lpstr>
      <vt:lpstr>Totale financiering</vt:lpstr>
      <vt:lpstr>Totale begroting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Annigje Faber | SNN</dc:creator>
  <cp:keywords/>
  <dc:description/>
  <cp:lastModifiedBy>Minke Broeksma | SNN</cp:lastModifiedBy>
  <cp:revision/>
  <dcterms:created xsi:type="dcterms:W3CDTF">2024-04-16T11:56:52Z</dcterms:created>
  <dcterms:modified xsi:type="dcterms:W3CDTF">2026-03-16T11:09:44Z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0x01010090A3E9C4D19E9048A83AD3B84321AFB3</vt:lpwstr>
  </property>
  <property fmtid="{D5CDD505-2E9C-101B-9397-08002B2CF9AE}" pid="3" name="SharedWithUsers">
    <vt:lpwstr>587;#Rowan Jansen van der Sligte | SNN</vt:lpwstr>
  </property>
  <property fmtid="{D5CDD505-2E9C-101B-9397-08002B2CF9AE}" pid="4" name="Organisatie">
    <vt:lpwstr/>
  </property>
  <property fmtid="{D5CDD505-2E9C-101B-9397-08002B2CF9AE}" pid="5" name="Documenttype">
    <vt:lpwstr/>
  </property>
</Properties>
</file>